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V19" i="1"/>
  <c r="U19"/>
  <c r="AG20"/>
  <c r="AI20" s="1"/>
  <c r="AH20"/>
  <c r="AF20"/>
  <c r="AI18"/>
  <c r="AG18"/>
  <c r="AH18"/>
  <c r="AF18"/>
  <c r="AE20"/>
  <c r="AC20"/>
  <c r="AD20"/>
  <c r="AB20"/>
  <c r="AE18"/>
  <c r="AC18"/>
  <c r="AD18"/>
  <c r="AB18"/>
  <c r="AI13"/>
  <c r="AH13"/>
  <c r="AG13"/>
  <c r="AF13"/>
  <c r="AE13"/>
  <c r="AE7"/>
  <c r="AE8"/>
  <c r="AI7"/>
  <c r="AI8"/>
  <c r="AH7"/>
  <c r="AH8"/>
  <c r="AG7"/>
  <c r="AG8"/>
  <c r="AF7"/>
  <c r="AF8"/>
  <c r="AI6"/>
  <c r="AE6"/>
  <c r="AH6"/>
  <c r="AG6"/>
  <c r="AF6"/>
  <c r="V7"/>
  <c r="V8"/>
  <c r="V9"/>
  <c r="V10"/>
  <c r="V11"/>
  <c r="V12"/>
  <c r="V13"/>
  <c r="V14"/>
  <c r="V15"/>
  <c r="V16"/>
  <c r="V17"/>
  <c r="U7"/>
  <c r="U18" s="1"/>
  <c r="U8"/>
  <c r="U9"/>
  <c r="U10"/>
  <c r="U11"/>
  <c r="U12"/>
  <c r="U13"/>
  <c r="U14"/>
  <c r="U15"/>
  <c r="U16"/>
  <c r="U17"/>
  <c r="W6"/>
  <c r="V6"/>
  <c r="U6"/>
  <c r="S6"/>
  <c r="M6"/>
  <c r="G17"/>
  <c r="Q18"/>
  <c r="Q20" s="1"/>
  <c r="R18"/>
  <c r="R20" s="1"/>
  <c r="P18"/>
  <c r="P20" s="1"/>
  <c r="X19"/>
  <c r="V18"/>
  <c r="V20" s="1"/>
  <c r="S16"/>
  <c r="S18" l="1"/>
  <c r="S20"/>
  <c r="U20"/>
  <c r="W20" s="1"/>
  <c r="W18"/>
  <c r="W16"/>
  <c r="T18"/>
  <c r="T20" s="1"/>
  <c r="D18"/>
  <c r="G14"/>
  <c r="G15"/>
  <c r="G9"/>
  <c r="G10"/>
  <c r="G6"/>
  <c r="G8"/>
  <c r="G11"/>
  <c r="L8"/>
  <c r="X8" s="1"/>
  <c r="L7"/>
  <c r="X7" s="1"/>
  <c r="L9"/>
  <c r="L10"/>
  <c r="X10" s="1"/>
  <c r="L11"/>
  <c r="X11" s="1"/>
  <c r="L12"/>
  <c r="X12" s="1"/>
  <c r="L13"/>
  <c r="X13" s="1"/>
  <c r="L14"/>
  <c r="X14" s="1"/>
  <c r="L15"/>
  <c r="X15" s="1"/>
  <c r="L16"/>
  <c r="X16" s="1"/>
  <c r="L17"/>
  <c r="X17" s="1"/>
  <c r="L6"/>
  <c r="X6" s="1"/>
  <c r="M8"/>
  <c r="Y8" s="1"/>
  <c r="D20"/>
  <c r="G19"/>
  <c r="G7"/>
  <c r="G16"/>
  <c r="G12"/>
  <c r="G13"/>
  <c r="N19"/>
  <c r="Z19" s="1"/>
  <c r="M19"/>
  <c r="Y19" s="1"/>
  <c r="N7"/>
  <c r="Z7" s="1"/>
  <c r="N8"/>
  <c r="Z8" s="1"/>
  <c r="N9"/>
  <c r="Z9" s="1"/>
  <c r="N10"/>
  <c r="Z10" s="1"/>
  <c r="N11"/>
  <c r="Z11" s="1"/>
  <c r="N12"/>
  <c r="Z12" s="1"/>
  <c r="N13"/>
  <c r="Z13" s="1"/>
  <c r="N14"/>
  <c r="Z14" s="1"/>
  <c r="N15"/>
  <c r="Z15" s="1"/>
  <c r="N16"/>
  <c r="Z16" s="1"/>
  <c r="N17"/>
  <c r="Z17" s="1"/>
  <c r="M7"/>
  <c r="Y7" s="1"/>
  <c r="M9"/>
  <c r="M10"/>
  <c r="M11"/>
  <c r="M12"/>
  <c r="Y12" s="1"/>
  <c r="M13"/>
  <c r="M14"/>
  <c r="Y14" s="1"/>
  <c r="M15"/>
  <c r="M16"/>
  <c r="Y16" s="1"/>
  <c r="M17"/>
  <c r="N6"/>
  <c r="Z6" s="1"/>
  <c r="Y6"/>
  <c r="F18"/>
  <c r="F20" s="1"/>
  <c r="E18"/>
  <c r="E20" s="1"/>
  <c r="O9" l="1"/>
  <c r="Y9"/>
  <c r="AA9" s="1"/>
  <c r="L18"/>
  <c r="L20" s="1"/>
  <c r="X9"/>
  <c r="X18" s="1"/>
  <c r="X20" s="1"/>
  <c r="AA14"/>
  <c r="AA12"/>
  <c r="Y17"/>
  <c r="AA17" s="1"/>
  <c r="O17"/>
  <c r="AA16"/>
  <c r="O15"/>
  <c r="Y15"/>
  <c r="AA15" s="1"/>
  <c r="O13"/>
  <c r="Y13"/>
  <c r="AA13" s="1"/>
  <c r="O11"/>
  <c r="Y11"/>
  <c r="AA11" s="1"/>
  <c r="O10"/>
  <c r="Y10"/>
  <c r="AA10" s="1"/>
  <c r="AA8"/>
  <c r="Z18"/>
  <c r="Z20" s="1"/>
  <c r="AA7"/>
  <c r="AA6"/>
  <c r="AA19"/>
  <c r="O14"/>
  <c r="O6"/>
  <c r="O8"/>
  <c r="O7"/>
  <c r="O16"/>
  <c r="O12"/>
  <c r="O19"/>
  <c r="G20"/>
  <c r="G18"/>
  <c r="M18"/>
  <c r="M20" s="1"/>
  <c r="N18"/>
  <c r="Y18" l="1"/>
  <c r="Y20" s="1"/>
  <c r="AA20" s="1"/>
  <c r="N20"/>
  <c r="O20" s="1"/>
  <c r="O18"/>
  <c r="AA18" l="1"/>
</calcChain>
</file>

<file path=xl/sharedStrings.xml><?xml version="1.0" encoding="utf-8"?>
<sst xmlns="http://schemas.openxmlformats.org/spreadsheetml/2006/main" count="58" uniqueCount="30">
  <si>
    <t>озимая пшеница</t>
  </si>
  <si>
    <t>обмолот, га</t>
  </si>
  <si>
    <t>урож-ть, ц/га</t>
  </si>
  <si>
    <t>тритикале</t>
  </si>
  <si>
    <t>намолот, т</t>
  </si>
  <si>
    <t>озимые всего</t>
  </si>
  <si>
    <t>№ п/п</t>
  </si>
  <si>
    <t>Всего коллективных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</si>
  <si>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</si>
  <si>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</si>
  <si>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</si>
  <si>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</si>
  <si>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</si>
  <si>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</si>
  <si>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</si>
  <si>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</si>
  <si>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</si>
  <si>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</si>
  <si>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</si>
  <si>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"Агрочир"</t>
  </si>
  <si>
    <t>АПТ</t>
  </si>
  <si>
    <t>АО "Пригородное"</t>
  </si>
  <si>
    <t>ячмень</t>
  </si>
  <si>
    <t>ЗЕРНОВЫЕ ВСЕГО</t>
  </si>
  <si>
    <t>яровые зерновые всего</t>
  </si>
  <si>
    <t xml:space="preserve"> Полевые работы  по сельскохозяйственным предприятиям Суровикинского муниципального района на 20.07.2020 г.</t>
  </si>
  <si>
    <t>ТЕХНИЧЕСКИЕ ВСЕГО</t>
  </si>
  <si>
    <t>Горчица</t>
  </si>
  <si>
    <t>Наименование          хозяйства</t>
  </si>
  <si>
    <t>Крестьянские хоз-ва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</si>
</sst>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zoomScale="90" zoomScaleNormal="90" workbookViewId="0">
      <pane xSplit="1" topLeftCell="B1" activePane="topRight" state="frozen"/>
      <selection pane="topRight" activeCell="AB6" sqref="AB6:AE15"/>
    </sheetView>
  </sheetViews>
  <sheetFormatPr defaultRowHeight="15"/>
  <cols>
    <col min="1" max="1" width="5" customWidth="1"/>
    <col min="2" max="2" width="21.42578125" customWidth="1"/>
    <col min="3" max="3" width="6.5703125" customWidth="1"/>
    <col min="4" max="4" width="10.140625" customWidth="1"/>
    <col min="5" max="5" width="9.7109375" customWidth="1"/>
    <col min="6" max="6" width="10" customWidth="1"/>
    <col min="7" max="7" width="8.5703125" customWidth="1"/>
    <col min="8" max="8" width="6.7109375" customWidth="1"/>
    <col min="9" max="9" width="6.140625" customWidth="1"/>
    <col min="10" max="10" width="5.85546875" customWidth="1"/>
    <col min="11" max="11" width="6.85546875" customWidth="1"/>
    <col min="12" max="12" width="8.5703125" bestFit="1" customWidth="1"/>
    <col min="13" max="13" width="9.140625" customWidth="1"/>
    <col min="14" max="14" width="10.5703125" customWidth="1"/>
    <col min="15" max="15" width="8.7109375" customWidth="1"/>
    <col min="16" max="16" width="7.5703125" customWidth="1"/>
    <col min="17" max="17" width="8" customWidth="1"/>
    <col min="18" max="18" width="7.85546875" customWidth="1"/>
    <col min="19" max="19" width="7.140625" customWidth="1"/>
    <col min="26" max="26" width="10.5703125" customWidth="1"/>
    <col min="35" max="35" width="9.5703125" customWidth="1"/>
  </cols>
  <sheetData>
    <row r="1" spans="1:35" ht="4.5" customHeight="1">
      <c r="E1" s="1"/>
    </row>
    <row r="2" spans="1:35" ht="21.75" hidden="1" customHeight="1"/>
    <row r="3" spans="1:35" ht="27.75" customHeight="1">
      <c r="A3" s="45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47"/>
      <c r="R3" s="47"/>
      <c r="S3" s="47"/>
    </row>
    <row r="4" spans="1:35" ht="23.25" customHeight="1">
      <c r="A4" s="55" t="s">
        <v>6</v>
      </c>
      <c r="B4" s="51" t="s">
        <v>28</v>
      </c>
      <c r="C4" s="52"/>
      <c r="D4" s="48" t="s">
        <v>0</v>
      </c>
      <c r="E4" s="49"/>
      <c r="F4" s="49"/>
      <c r="G4" s="50"/>
      <c r="H4" s="48" t="s">
        <v>3</v>
      </c>
      <c r="I4" s="49"/>
      <c r="J4" s="49"/>
      <c r="K4" s="50"/>
      <c r="L4" s="48" t="s">
        <v>5</v>
      </c>
      <c r="M4" s="49"/>
      <c r="N4" s="49"/>
      <c r="O4" s="50"/>
      <c r="P4" s="34" t="s">
        <v>22</v>
      </c>
      <c r="Q4" s="35"/>
      <c r="R4" s="35"/>
      <c r="S4" s="36"/>
      <c r="T4" s="34" t="s">
        <v>24</v>
      </c>
      <c r="U4" s="35"/>
      <c r="V4" s="35"/>
      <c r="W4" s="36"/>
      <c r="X4" s="37" t="s">
        <v>23</v>
      </c>
      <c r="Y4" s="38"/>
      <c r="Z4" s="38"/>
      <c r="AA4" s="39"/>
      <c r="AB4" s="31" t="s">
        <v>27</v>
      </c>
      <c r="AC4" s="32"/>
      <c r="AD4" s="32"/>
      <c r="AE4" s="33"/>
      <c r="AF4" s="31" t="s">
        <v>26</v>
      </c>
      <c r="AG4" s="32"/>
      <c r="AH4" s="32"/>
      <c r="AI4" s="33"/>
    </row>
    <row r="5" spans="1:35" ht="87">
      <c r="A5" s="56"/>
      <c r="B5" s="53"/>
      <c r="C5" s="54"/>
      <c r="D5" s="5" t="s">
        <v>17</v>
      </c>
      <c r="E5" s="5" t="s">
        <v>1</v>
      </c>
      <c r="F5" s="5" t="s">
        <v>4</v>
      </c>
      <c r="G5" s="5" t="s">
        <v>2</v>
      </c>
      <c r="H5" s="5" t="s">
        <v>17</v>
      </c>
      <c r="I5" s="5" t="s">
        <v>1</v>
      </c>
      <c r="J5" s="5" t="s">
        <v>4</v>
      </c>
      <c r="K5" s="5" t="s">
        <v>2</v>
      </c>
      <c r="L5" s="5" t="s">
        <v>17</v>
      </c>
      <c r="M5" s="5" t="s">
        <v>1</v>
      </c>
      <c r="N5" s="5" t="s">
        <v>4</v>
      </c>
      <c r="O5" s="5" t="s">
        <v>2</v>
      </c>
      <c r="P5" s="5" t="s">
        <v>17</v>
      </c>
      <c r="Q5" s="5" t="s">
        <v>1</v>
      </c>
      <c r="R5" s="5" t="s">
        <v>4</v>
      </c>
      <c r="S5" s="5" t="s">
        <v>2</v>
      </c>
      <c r="T5" s="5" t="s">
        <v>17</v>
      </c>
      <c r="U5" s="5" t="s">
        <v>1</v>
      </c>
      <c r="V5" s="5" t="s">
        <v>4</v>
      </c>
      <c r="W5" s="5" t="s">
        <v>2</v>
      </c>
      <c r="X5" s="5" t="s">
        <v>17</v>
      </c>
      <c r="Y5" s="5" t="s">
        <v>1</v>
      </c>
      <c r="Z5" s="5" t="s">
        <v>4</v>
      </c>
      <c r="AA5" s="5" t="s">
        <v>2</v>
      </c>
      <c r="AB5" s="5" t="s">
        <v>17</v>
      </c>
      <c r="AC5" s="5" t="s">
        <v>1</v>
      </c>
      <c r="AD5" s="5" t="s">
        <v>4</v>
      </c>
      <c r="AE5" s="5" t="s">
        <v>2</v>
      </c>
      <c r="AF5" s="5" t="s">
        <v>17</v>
      </c>
      <c r="AG5" s="5" t="s">
        <v>1</v>
      </c>
      <c r="AH5" s="5" t="s">
        <v>4</v>
      </c>
      <c r="AI5" s="5" t="s">
        <v>2</v>
      </c>
    </row>
    <row r="6" spans="1:35" ht="18.75">
      <c r="A6" s="23">
        <v>1</v>
      </c>
      <c r="B6" s="42" t="s">
        <v>9</v>
      </c>
      <c r="C6" s="43"/>
      <c r="D6" s="9">
        <v>2300</v>
      </c>
      <c r="E6" s="18">
        <v>2110</v>
      </c>
      <c r="F6" s="18">
        <v>5338</v>
      </c>
      <c r="G6" s="19">
        <f>F6/E6*10</f>
        <v>25.298578199052134</v>
      </c>
      <c r="H6" s="10"/>
      <c r="I6" s="10"/>
      <c r="J6" s="10"/>
      <c r="K6" s="11"/>
      <c r="L6" s="10">
        <f>D6</f>
        <v>2300</v>
      </c>
      <c r="M6" s="10">
        <f>E6+I6</f>
        <v>2110</v>
      </c>
      <c r="N6" s="10">
        <f>F6+J6</f>
        <v>5338</v>
      </c>
      <c r="O6" s="11">
        <f>N6/M6*10</f>
        <v>25.298578199052134</v>
      </c>
      <c r="P6" s="57">
        <v>280</v>
      </c>
      <c r="Q6" s="57">
        <v>170</v>
      </c>
      <c r="R6" s="57">
        <v>272</v>
      </c>
      <c r="S6" s="57">
        <f>R6/Q6*10</f>
        <v>16</v>
      </c>
      <c r="T6" s="22">
        <v>280</v>
      </c>
      <c r="U6" s="22">
        <f>Q6</f>
        <v>170</v>
      </c>
      <c r="V6" s="22">
        <f>R6</f>
        <v>272</v>
      </c>
      <c r="W6" s="22">
        <f>V6/U6*10</f>
        <v>16</v>
      </c>
      <c r="X6" s="22">
        <f>L6+T6</f>
        <v>2580</v>
      </c>
      <c r="Y6" s="22">
        <f t="shared" ref="Y6:Z17" si="0">M6+U6</f>
        <v>2280</v>
      </c>
      <c r="Z6" s="22">
        <f t="shared" si="0"/>
        <v>5610</v>
      </c>
      <c r="AA6" s="25">
        <f>Z6/Y6*10</f>
        <v>24.60526315789474</v>
      </c>
      <c r="AB6" s="58">
        <v>250</v>
      </c>
      <c r="AC6" s="58">
        <v>250</v>
      </c>
      <c r="AD6" s="58">
        <v>150</v>
      </c>
      <c r="AE6" s="58">
        <f>AD6/AC6*10</f>
        <v>6</v>
      </c>
      <c r="AF6" s="28">
        <f>AB6</f>
        <v>250</v>
      </c>
      <c r="AG6" s="28">
        <f>AC6</f>
        <v>250</v>
      </c>
      <c r="AH6" s="28">
        <f>AD6</f>
        <v>150</v>
      </c>
      <c r="AI6" s="28">
        <f>AH6/AG6*10</f>
        <v>6</v>
      </c>
    </row>
    <row r="7" spans="1:35" ht="18.75">
      <c r="A7" s="23">
        <v>2</v>
      </c>
      <c r="B7" s="42" t="s">
        <v>10</v>
      </c>
      <c r="C7" s="43"/>
      <c r="D7" s="9">
        <v>3580</v>
      </c>
      <c r="E7" s="18">
        <v>2900</v>
      </c>
      <c r="F7" s="18">
        <v>7830</v>
      </c>
      <c r="G7" s="19">
        <f>F7/E7*10</f>
        <v>27</v>
      </c>
      <c r="H7" s="10"/>
      <c r="I7" s="10"/>
      <c r="J7" s="10"/>
      <c r="K7" s="11"/>
      <c r="L7" s="10">
        <f t="shared" ref="L7:L17" si="1">D7</f>
        <v>3580</v>
      </c>
      <c r="M7" s="10">
        <f t="shared" ref="M7:M17" si="2">E7+I7</f>
        <v>2900</v>
      </c>
      <c r="N7" s="10">
        <f t="shared" ref="N7:N17" si="3">F7+J7</f>
        <v>7830</v>
      </c>
      <c r="O7" s="11">
        <f t="shared" ref="O7:O20" si="4">N7/M7*10</f>
        <v>27</v>
      </c>
      <c r="P7" s="57">
        <v>450</v>
      </c>
      <c r="Q7" s="57">
        <v>300</v>
      </c>
      <c r="R7" s="57">
        <v>450</v>
      </c>
      <c r="S7" s="57">
        <v>15</v>
      </c>
      <c r="T7" s="22">
        <v>450</v>
      </c>
      <c r="U7" s="22">
        <f t="shared" ref="U7:U17" si="5">Q7</f>
        <v>300</v>
      </c>
      <c r="V7" s="22">
        <f t="shared" ref="V7:V17" si="6">R7</f>
        <v>450</v>
      </c>
      <c r="W7" s="22">
        <v>15</v>
      </c>
      <c r="X7" s="22">
        <f t="shared" ref="X7:X17" si="7">L7+T7</f>
        <v>4030</v>
      </c>
      <c r="Y7" s="22">
        <f t="shared" si="0"/>
        <v>3200</v>
      </c>
      <c r="Z7" s="22">
        <f t="shared" si="0"/>
        <v>8280</v>
      </c>
      <c r="AA7" s="25">
        <f t="shared" ref="AA7:AA20" si="8">Z7/Y7*10</f>
        <v>25.875</v>
      </c>
      <c r="AB7" s="58">
        <v>500</v>
      </c>
      <c r="AC7" s="58">
        <v>300</v>
      </c>
      <c r="AD7" s="58">
        <v>126</v>
      </c>
      <c r="AE7" s="59">
        <f t="shared" ref="AE7:AE8" si="9">AD7/AC7*10</f>
        <v>4.2</v>
      </c>
      <c r="AF7" s="28">
        <f t="shared" ref="AF7:AF8" si="10">AB7</f>
        <v>500</v>
      </c>
      <c r="AG7" s="28">
        <f t="shared" ref="AG7:AG8" si="11">AC7</f>
        <v>300</v>
      </c>
      <c r="AH7" s="28">
        <f t="shared" ref="AH7:AH8" si="12">AD7</f>
        <v>126</v>
      </c>
      <c r="AI7" s="29">
        <f t="shared" ref="AI7:AI8" si="13">AH7/AG7*10</f>
        <v>4.2</v>
      </c>
    </row>
    <row r="8" spans="1:35" ht="18.75">
      <c r="A8" s="23">
        <v>3</v>
      </c>
      <c r="B8" s="42" t="s">
        <v>11</v>
      </c>
      <c r="C8" s="43"/>
      <c r="D8" s="9">
        <v>6900</v>
      </c>
      <c r="E8" s="18">
        <v>3650</v>
      </c>
      <c r="F8" s="18">
        <v>8324</v>
      </c>
      <c r="G8" s="19">
        <f t="shared" ref="G8:G11" si="14">F8/E8*10</f>
        <v>22.805479452054797</v>
      </c>
      <c r="H8" s="10">
        <v>300</v>
      </c>
      <c r="I8" s="10"/>
      <c r="J8" s="10"/>
      <c r="K8" s="11"/>
      <c r="L8" s="10">
        <f>D8+H8</f>
        <v>7200</v>
      </c>
      <c r="M8" s="10">
        <f>E8+I8</f>
        <v>3650</v>
      </c>
      <c r="N8" s="10">
        <f t="shared" si="3"/>
        <v>8324</v>
      </c>
      <c r="O8" s="11">
        <f t="shared" si="4"/>
        <v>22.805479452054797</v>
      </c>
      <c r="P8" s="57">
        <v>2288</v>
      </c>
      <c r="Q8" s="57">
        <v>200</v>
      </c>
      <c r="R8" s="57">
        <v>160</v>
      </c>
      <c r="S8" s="57">
        <v>8</v>
      </c>
      <c r="T8" s="22">
        <v>2288</v>
      </c>
      <c r="U8" s="22">
        <f t="shared" si="5"/>
        <v>200</v>
      </c>
      <c r="V8" s="22">
        <f t="shared" si="6"/>
        <v>160</v>
      </c>
      <c r="W8" s="22">
        <v>8</v>
      </c>
      <c r="X8" s="22">
        <f t="shared" si="7"/>
        <v>9488</v>
      </c>
      <c r="Y8" s="22">
        <f t="shared" si="0"/>
        <v>3850</v>
      </c>
      <c r="Z8" s="22">
        <f t="shared" si="0"/>
        <v>8484</v>
      </c>
      <c r="AA8" s="25">
        <f t="shared" si="8"/>
        <v>22.036363636363635</v>
      </c>
      <c r="AB8" s="58">
        <v>480</v>
      </c>
      <c r="AC8" s="58">
        <v>480</v>
      </c>
      <c r="AD8" s="58">
        <v>157.9</v>
      </c>
      <c r="AE8" s="59">
        <f t="shared" si="9"/>
        <v>3.2895833333333337</v>
      </c>
      <c r="AF8" s="28">
        <f t="shared" si="10"/>
        <v>480</v>
      </c>
      <c r="AG8" s="28">
        <f t="shared" si="11"/>
        <v>480</v>
      </c>
      <c r="AH8" s="28">
        <f t="shared" si="12"/>
        <v>157.9</v>
      </c>
      <c r="AI8" s="29">
        <f t="shared" si="13"/>
        <v>3.2895833333333337</v>
      </c>
    </row>
    <row r="9" spans="1:35" ht="18.75">
      <c r="A9" s="23">
        <v>4</v>
      </c>
      <c r="B9" s="42" t="s">
        <v>12</v>
      </c>
      <c r="C9" s="43"/>
      <c r="D9" s="9">
        <v>700</v>
      </c>
      <c r="E9" s="18">
        <v>700</v>
      </c>
      <c r="F9" s="18">
        <v>2023</v>
      </c>
      <c r="G9" s="19">
        <f t="shared" si="14"/>
        <v>28.900000000000002</v>
      </c>
      <c r="H9" s="10"/>
      <c r="I9" s="10"/>
      <c r="J9" s="10"/>
      <c r="K9" s="11"/>
      <c r="L9" s="10">
        <f t="shared" si="1"/>
        <v>700</v>
      </c>
      <c r="M9" s="10">
        <f t="shared" si="2"/>
        <v>700</v>
      </c>
      <c r="N9" s="10">
        <f t="shared" si="3"/>
        <v>2023</v>
      </c>
      <c r="O9" s="11">
        <f t="shared" si="4"/>
        <v>28.900000000000002</v>
      </c>
      <c r="P9" s="57"/>
      <c r="Q9" s="57"/>
      <c r="R9" s="57"/>
      <c r="S9" s="57"/>
      <c r="T9" s="22"/>
      <c r="U9" s="22">
        <f t="shared" si="5"/>
        <v>0</v>
      </c>
      <c r="V9" s="22">
        <f t="shared" si="6"/>
        <v>0</v>
      </c>
      <c r="W9" s="22"/>
      <c r="X9" s="22">
        <f t="shared" si="7"/>
        <v>700</v>
      </c>
      <c r="Y9" s="22">
        <f t="shared" si="0"/>
        <v>700</v>
      </c>
      <c r="Z9" s="22">
        <f t="shared" si="0"/>
        <v>2023</v>
      </c>
      <c r="AA9" s="25">
        <f t="shared" si="8"/>
        <v>28.900000000000002</v>
      </c>
      <c r="AB9" s="58"/>
      <c r="AC9" s="58"/>
      <c r="AD9" s="58"/>
      <c r="AE9" s="58"/>
      <c r="AF9" s="28"/>
      <c r="AG9" s="28"/>
      <c r="AH9" s="28"/>
      <c r="AI9" s="28"/>
    </row>
    <row r="10" spans="1:35" ht="18.75">
      <c r="A10" s="23">
        <v>5</v>
      </c>
      <c r="B10" s="42" t="s">
        <v>13</v>
      </c>
      <c r="C10" s="43"/>
      <c r="D10" s="9">
        <v>2265</v>
      </c>
      <c r="E10" s="18">
        <v>1922</v>
      </c>
      <c r="F10" s="18">
        <v>4805</v>
      </c>
      <c r="G10" s="19">
        <f t="shared" si="14"/>
        <v>25</v>
      </c>
      <c r="H10" s="10"/>
      <c r="I10" s="10"/>
      <c r="J10" s="10"/>
      <c r="K10" s="11"/>
      <c r="L10" s="10">
        <f t="shared" si="1"/>
        <v>2265</v>
      </c>
      <c r="M10" s="10">
        <f t="shared" si="2"/>
        <v>1922</v>
      </c>
      <c r="N10" s="10">
        <f t="shared" si="3"/>
        <v>4805</v>
      </c>
      <c r="O10" s="11">
        <f t="shared" si="4"/>
        <v>25</v>
      </c>
      <c r="P10" s="57">
        <v>250</v>
      </c>
      <c r="Q10" s="57"/>
      <c r="R10" s="57"/>
      <c r="S10" s="57"/>
      <c r="T10" s="22">
        <v>250</v>
      </c>
      <c r="U10" s="22">
        <f t="shared" si="5"/>
        <v>0</v>
      </c>
      <c r="V10" s="22">
        <f t="shared" si="6"/>
        <v>0</v>
      </c>
      <c r="W10" s="22"/>
      <c r="X10" s="22">
        <f t="shared" si="7"/>
        <v>2515</v>
      </c>
      <c r="Y10" s="22">
        <f t="shared" si="0"/>
        <v>1922</v>
      </c>
      <c r="Z10" s="22">
        <f t="shared" si="0"/>
        <v>4805</v>
      </c>
      <c r="AA10" s="25">
        <f t="shared" si="8"/>
        <v>25</v>
      </c>
      <c r="AB10" s="58"/>
      <c r="AC10" s="58"/>
      <c r="AD10" s="58"/>
      <c r="AE10" s="58"/>
      <c r="AF10" s="28"/>
      <c r="AG10" s="28"/>
      <c r="AH10" s="28"/>
      <c r="AI10" s="28"/>
    </row>
    <row r="11" spans="1:35" ht="18.75">
      <c r="A11" s="23">
        <v>6</v>
      </c>
      <c r="B11" s="42" t="s">
        <v>21</v>
      </c>
      <c r="C11" s="43"/>
      <c r="D11" s="9">
        <v>4100</v>
      </c>
      <c r="E11" s="18">
        <v>2300</v>
      </c>
      <c r="F11" s="18">
        <v>3450</v>
      </c>
      <c r="G11" s="19">
        <f t="shared" si="14"/>
        <v>15</v>
      </c>
      <c r="H11" s="10"/>
      <c r="I11" s="10"/>
      <c r="J11" s="10"/>
      <c r="K11" s="11"/>
      <c r="L11" s="10">
        <f t="shared" si="1"/>
        <v>4100</v>
      </c>
      <c r="M11" s="10">
        <f t="shared" si="2"/>
        <v>2300</v>
      </c>
      <c r="N11" s="10">
        <f t="shared" si="3"/>
        <v>3450</v>
      </c>
      <c r="O11" s="11">
        <f t="shared" si="4"/>
        <v>15</v>
      </c>
      <c r="P11" s="57">
        <v>455</v>
      </c>
      <c r="Q11" s="57">
        <v>270</v>
      </c>
      <c r="R11" s="57">
        <v>192</v>
      </c>
      <c r="S11" s="57">
        <v>7</v>
      </c>
      <c r="T11" s="22">
        <v>455</v>
      </c>
      <c r="U11" s="22">
        <f t="shared" si="5"/>
        <v>270</v>
      </c>
      <c r="V11" s="22">
        <f t="shared" si="6"/>
        <v>192</v>
      </c>
      <c r="W11" s="22">
        <v>7</v>
      </c>
      <c r="X11" s="22">
        <f t="shared" si="7"/>
        <v>4555</v>
      </c>
      <c r="Y11" s="22">
        <f t="shared" si="0"/>
        <v>2570</v>
      </c>
      <c r="Z11" s="22">
        <f t="shared" si="0"/>
        <v>3642</v>
      </c>
      <c r="AA11" s="25">
        <f t="shared" si="8"/>
        <v>14.171206225680935</v>
      </c>
      <c r="AB11" s="58"/>
      <c r="AC11" s="58"/>
      <c r="AD11" s="58"/>
      <c r="AE11" s="58"/>
      <c r="AF11" s="28"/>
      <c r="AG11" s="28"/>
      <c r="AH11" s="28"/>
      <c r="AI11" s="28"/>
    </row>
    <row r="12" spans="1:35" ht="18.75">
      <c r="A12" s="23">
        <v>7</v>
      </c>
      <c r="B12" s="42" t="s">
        <v>14</v>
      </c>
      <c r="C12" s="43"/>
      <c r="D12" s="9">
        <v>9000</v>
      </c>
      <c r="E12" s="18">
        <v>8000</v>
      </c>
      <c r="F12" s="18">
        <v>21600</v>
      </c>
      <c r="G12" s="20">
        <f>F12/E12*10</f>
        <v>27</v>
      </c>
      <c r="H12" s="10"/>
      <c r="I12" s="10"/>
      <c r="J12" s="10"/>
      <c r="K12" s="11"/>
      <c r="L12" s="10">
        <f t="shared" si="1"/>
        <v>9000</v>
      </c>
      <c r="M12" s="10">
        <f t="shared" si="2"/>
        <v>8000</v>
      </c>
      <c r="N12" s="10">
        <f t="shared" si="3"/>
        <v>21600</v>
      </c>
      <c r="O12" s="11">
        <f t="shared" si="4"/>
        <v>27</v>
      </c>
      <c r="P12" s="57"/>
      <c r="Q12" s="57"/>
      <c r="R12" s="57"/>
      <c r="S12" s="57"/>
      <c r="T12" s="22"/>
      <c r="U12" s="22">
        <f t="shared" si="5"/>
        <v>0</v>
      </c>
      <c r="V12" s="22">
        <f t="shared" si="6"/>
        <v>0</v>
      </c>
      <c r="W12" s="22"/>
      <c r="X12" s="22">
        <f t="shared" si="7"/>
        <v>9000</v>
      </c>
      <c r="Y12" s="22">
        <f t="shared" si="0"/>
        <v>8000</v>
      </c>
      <c r="Z12" s="22">
        <f t="shared" si="0"/>
        <v>21600</v>
      </c>
      <c r="AA12" s="25">
        <f t="shared" si="8"/>
        <v>27</v>
      </c>
      <c r="AB12" s="58"/>
      <c r="AC12" s="58"/>
      <c r="AD12" s="58"/>
      <c r="AE12" s="58"/>
      <c r="AF12" s="28"/>
      <c r="AG12" s="28"/>
      <c r="AH12" s="28"/>
      <c r="AI12" s="28"/>
    </row>
    <row r="13" spans="1:35" ht="18.75">
      <c r="A13" s="23">
        <v>8</v>
      </c>
      <c r="B13" s="42" t="s">
        <v>15</v>
      </c>
      <c r="C13" s="43"/>
      <c r="D13" s="9">
        <v>4000</v>
      </c>
      <c r="E13" s="18">
        <v>3236</v>
      </c>
      <c r="F13" s="18">
        <v>9287</v>
      </c>
      <c r="G13" s="20">
        <f>F13/E13*10</f>
        <v>28.699011124845487</v>
      </c>
      <c r="H13" s="10"/>
      <c r="I13" s="10"/>
      <c r="J13" s="10"/>
      <c r="K13" s="11"/>
      <c r="L13" s="10">
        <f t="shared" si="1"/>
        <v>4000</v>
      </c>
      <c r="M13" s="10">
        <f t="shared" si="2"/>
        <v>3236</v>
      </c>
      <c r="N13" s="10">
        <f t="shared" si="3"/>
        <v>9287</v>
      </c>
      <c r="O13" s="11">
        <f t="shared" si="4"/>
        <v>28.699011124845487</v>
      </c>
      <c r="P13" s="57">
        <v>96</v>
      </c>
      <c r="Q13" s="57">
        <v>96</v>
      </c>
      <c r="R13" s="57">
        <v>115</v>
      </c>
      <c r="S13" s="57">
        <v>11.5</v>
      </c>
      <c r="T13" s="22">
        <v>96</v>
      </c>
      <c r="U13" s="22">
        <f t="shared" si="5"/>
        <v>96</v>
      </c>
      <c r="V13" s="22">
        <f t="shared" si="6"/>
        <v>115</v>
      </c>
      <c r="W13" s="22">
        <v>11.5</v>
      </c>
      <c r="X13" s="22">
        <f t="shared" si="7"/>
        <v>4096</v>
      </c>
      <c r="Y13" s="22">
        <f t="shared" si="0"/>
        <v>3332</v>
      </c>
      <c r="Z13" s="22">
        <f t="shared" si="0"/>
        <v>9402</v>
      </c>
      <c r="AA13" s="25">
        <f t="shared" si="8"/>
        <v>28.217286914765904</v>
      </c>
      <c r="AB13" s="58">
        <v>400</v>
      </c>
      <c r="AC13" s="58">
        <v>400</v>
      </c>
      <c r="AD13" s="58">
        <v>168</v>
      </c>
      <c r="AE13" s="58">
        <f>AD13/AC13*10</f>
        <v>4.2</v>
      </c>
      <c r="AF13" s="28">
        <f>AB13</f>
        <v>400</v>
      </c>
      <c r="AG13" s="28">
        <f>AC13</f>
        <v>400</v>
      </c>
      <c r="AH13" s="28">
        <f>AD13</f>
        <v>168</v>
      </c>
      <c r="AI13" s="28">
        <f>AH13/AG13*10</f>
        <v>4.2</v>
      </c>
    </row>
    <row r="14" spans="1:35" ht="18.75">
      <c r="A14" s="23">
        <v>9</v>
      </c>
      <c r="B14" s="42" t="s">
        <v>16</v>
      </c>
      <c r="C14" s="43"/>
      <c r="D14" s="9">
        <v>2950</v>
      </c>
      <c r="E14" s="18">
        <v>2100</v>
      </c>
      <c r="F14" s="18">
        <v>3360</v>
      </c>
      <c r="G14" s="20">
        <f t="shared" ref="G14:G15" si="15">F14/E14*10</f>
        <v>16</v>
      </c>
      <c r="H14" s="10"/>
      <c r="I14" s="10"/>
      <c r="J14" s="10"/>
      <c r="K14" s="11"/>
      <c r="L14" s="10">
        <f t="shared" si="1"/>
        <v>2950</v>
      </c>
      <c r="M14" s="10">
        <f t="shared" si="2"/>
        <v>2100</v>
      </c>
      <c r="N14" s="10">
        <f t="shared" si="3"/>
        <v>3360</v>
      </c>
      <c r="O14" s="11">
        <f t="shared" si="4"/>
        <v>16</v>
      </c>
      <c r="P14" s="57">
        <v>200</v>
      </c>
      <c r="Q14" s="57">
        <v>50</v>
      </c>
      <c r="R14" s="57">
        <v>35</v>
      </c>
      <c r="S14" s="57">
        <v>7</v>
      </c>
      <c r="T14" s="22">
        <v>200</v>
      </c>
      <c r="U14" s="22">
        <f t="shared" si="5"/>
        <v>50</v>
      </c>
      <c r="V14" s="22">
        <f t="shared" si="6"/>
        <v>35</v>
      </c>
      <c r="W14" s="22">
        <v>7</v>
      </c>
      <c r="X14" s="22">
        <f t="shared" si="7"/>
        <v>3150</v>
      </c>
      <c r="Y14" s="22">
        <f t="shared" si="0"/>
        <v>2150</v>
      </c>
      <c r="Z14" s="22">
        <f t="shared" si="0"/>
        <v>3395</v>
      </c>
      <c r="AA14" s="25">
        <f t="shared" si="8"/>
        <v>15.790697674418606</v>
      </c>
      <c r="AB14" s="58"/>
      <c r="AC14" s="58"/>
      <c r="AD14" s="58"/>
      <c r="AE14" s="58"/>
      <c r="AF14" s="28"/>
      <c r="AG14" s="28"/>
      <c r="AH14" s="28"/>
      <c r="AI14" s="29"/>
    </row>
    <row r="15" spans="1:35" ht="18.75">
      <c r="A15" s="23">
        <v>10</v>
      </c>
      <c r="B15" s="7" t="s">
        <v>18</v>
      </c>
      <c r="C15" s="8"/>
      <c r="D15" s="9">
        <v>400</v>
      </c>
      <c r="E15" s="21">
        <v>400</v>
      </c>
      <c r="F15" s="21">
        <v>480</v>
      </c>
      <c r="G15" s="20">
        <f t="shared" si="15"/>
        <v>12</v>
      </c>
      <c r="H15" s="9"/>
      <c r="I15" s="9"/>
      <c r="J15" s="9"/>
      <c r="K15" s="11"/>
      <c r="L15" s="10">
        <f t="shared" si="1"/>
        <v>400</v>
      </c>
      <c r="M15" s="10">
        <f t="shared" si="2"/>
        <v>400</v>
      </c>
      <c r="N15" s="10">
        <f t="shared" si="3"/>
        <v>480</v>
      </c>
      <c r="O15" s="11">
        <f t="shared" si="4"/>
        <v>12</v>
      </c>
      <c r="P15" s="57"/>
      <c r="Q15" s="57"/>
      <c r="R15" s="57"/>
      <c r="S15" s="57"/>
      <c r="T15" s="22"/>
      <c r="U15" s="22">
        <f t="shared" si="5"/>
        <v>0</v>
      </c>
      <c r="V15" s="22">
        <f t="shared" si="6"/>
        <v>0</v>
      </c>
      <c r="W15" s="22"/>
      <c r="X15" s="22">
        <f t="shared" si="7"/>
        <v>400</v>
      </c>
      <c r="Y15" s="22">
        <f t="shared" si="0"/>
        <v>400</v>
      </c>
      <c r="Z15" s="22">
        <f t="shared" si="0"/>
        <v>480</v>
      </c>
      <c r="AA15" s="25">
        <f t="shared" si="8"/>
        <v>12</v>
      </c>
      <c r="AB15" s="58"/>
      <c r="AC15" s="58"/>
      <c r="AD15" s="58"/>
      <c r="AE15" s="58"/>
      <c r="AF15" s="28"/>
      <c r="AG15" s="28"/>
      <c r="AH15" s="28"/>
      <c r="AI15" s="29"/>
    </row>
    <row r="16" spans="1:35" ht="18.75">
      <c r="A16" s="23">
        <v>11</v>
      </c>
      <c r="B16" s="7" t="s">
        <v>19</v>
      </c>
      <c r="C16" s="8"/>
      <c r="D16" s="9">
        <v>1500</v>
      </c>
      <c r="E16" s="21">
        <v>1350</v>
      </c>
      <c r="F16" s="21">
        <v>3375</v>
      </c>
      <c r="G16" s="20">
        <f t="shared" ref="G16:G20" si="16">F16/E16*10</f>
        <v>25</v>
      </c>
      <c r="H16" s="9"/>
      <c r="I16" s="9"/>
      <c r="J16" s="9"/>
      <c r="K16" s="11"/>
      <c r="L16" s="10">
        <f t="shared" si="1"/>
        <v>1500</v>
      </c>
      <c r="M16" s="10">
        <f t="shared" si="2"/>
        <v>1350</v>
      </c>
      <c r="N16" s="10">
        <f t="shared" si="3"/>
        <v>3375</v>
      </c>
      <c r="O16" s="11">
        <f t="shared" si="4"/>
        <v>25</v>
      </c>
      <c r="P16" s="57">
        <v>250</v>
      </c>
      <c r="Q16" s="57">
        <v>250</v>
      </c>
      <c r="R16" s="57">
        <v>230</v>
      </c>
      <c r="S16" s="57">
        <f>R16/Q16*10</f>
        <v>9.2000000000000011</v>
      </c>
      <c r="T16" s="22">
        <v>250</v>
      </c>
      <c r="U16" s="22">
        <f t="shared" si="5"/>
        <v>250</v>
      </c>
      <c r="V16" s="22">
        <f t="shared" si="6"/>
        <v>230</v>
      </c>
      <c r="W16" s="22">
        <f>V16/U16*10</f>
        <v>9.2000000000000011</v>
      </c>
      <c r="X16" s="22">
        <f t="shared" si="7"/>
        <v>1750</v>
      </c>
      <c r="Y16" s="22">
        <f t="shared" si="0"/>
        <v>1600</v>
      </c>
      <c r="Z16" s="22">
        <f t="shared" si="0"/>
        <v>3605</v>
      </c>
      <c r="AA16" s="25">
        <f t="shared" si="8"/>
        <v>22.53125</v>
      </c>
      <c r="AB16" s="28"/>
      <c r="AC16" s="28"/>
      <c r="AD16" s="28"/>
      <c r="AE16" s="28"/>
      <c r="AF16" s="28"/>
      <c r="AG16" s="28"/>
      <c r="AH16" s="28"/>
      <c r="AI16" s="29"/>
    </row>
    <row r="17" spans="1:35" ht="18.75">
      <c r="A17" s="23">
        <v>12</v>
      </c>
      <c r="B17" s="7" t="s">
        <v>20</v>
      </c>
      <c r="C17" s="8"/>
      <c r="D17" s="9">
        <v>800</v>
      </c>
      <c r="E17" s="21">
        <v>400</v>
      </c>
      <c r="F17" s="21">
        <v>800</v>
      </c>
      <c r="G17" s="20">
        <f t="shared" si="16"/>
        <v>20</v>
      </c>
      <c r="H17" s="9"/>
      <c r="I17" s="9"/>
      <c r="J17" s="9"/>
      <c r="K17" s="11"/>
      <c r="L17" s="10">
        <f t="shared" si="1"/>
        <v>800</v>
      </c>
      <c r="M17" s="10">
        <f t="shared" si="2"/>
        <v>400</v>
      </c>
      <c r="N17" s="10">
        <f t="shared" si="3"/>
        <v>800</v>
      </c>
      <c r="O17" s="11">
        <f t="shared" si="4"/>
        <v>20</v>
      </c>
      <c r="P17" s="22"/>
      <c r="Q17" s="22"/>
      <c r="R17" s="22"/>
      <c r="S17" s="22"/>
      <c r="T17" s="22"/>
      <c r="U17" s="22">
        <f t="shared" si="5"/>
        <v>0</v>
      </c>
      <c r="V17" s="22">
        <f t="shared" si="6"/>
        <v>0</v>
      </c>
      <c r="W17" s="22"/>
      <c r="X17" s="22">
        <f t="shared" si="7"/>
        <v>800</v>
      </c>
      <c r="Y17" s="22">
        <f t="shared" si="0"/>
        <v>400</v>
      </c>
      <c r="Z17" s="22">
        <f t="shared" si="0"/>
        <v>800</v>
      </c>
      <c r="AA17" s="25">
        <f t="shared" si="8"/>
        <v>20</v>
      </c>
      <c r="AB17" s="28"/>
      <c r="AC17" s="28"/>
      <c r="AD17" s="28"/>
      <c r="AE17" s="28"/>
      <c r="AF17" s="28"/>
      <c r="AG17" s="28"/>
      <c r="AH17" s="28"/>
      <c r="AI17" s="29"/>
    </row>
    <row r="18" spans="1:35" s="3" customFormat="1" ht="18.75">
      <c r="A18" s="12"/>
      <c r="B18" s="40" t="s">
        <v>7</v>
      </c>
      <c r="C18" s="41"/>
      <c r="D18" s="13">
        <f>SUM(D6:D17)</f>
        <v>38495</v>
      </c>
      <c r="E18" s="13">
        <f>SUM(E6:E17)</f>
        <v>29068</v>
      </c>
      <c r="F18" s="17">
        <f>SUM(F6:F17)</f>
        <v>70672</v>
      </c>
      <c r="G18" s="14">
        <f t="shared" si="16"/>
        <v>24.3126462088895</v>
      </c>
      <c r="H18" s="13"/>
      <c r="I18" s="13"/>
      <c r="J18" s="13"/>
      <c r="K18" s="14"/>
      <c r="L18" s="4">
        <f>SUM(L6:L17)</f>
        <v>38795</v>
      </c>
      <c r="M18" s="15">
        <f>SUM(M6:M17)</f>
        <v>29068</v>
      </c>
      <c r="N18" s="15">
        <f>SUM(N6:N17)</f>
        <v>70672</v>
      </c>
      <c r="O18" s="11">
        <f t="shared" si="4"/>
        <v>24.3126462088895</v>
      </c>
      <c r="P18" s="23">
        <f>SUM(P6:P17)</f>
        <v>4269</v>
      </c>
      <c r="Q18" s="23">
        <f t="shared" ref="Q18:R18" si="17">SUM(Q6:Q17)</f>
        <v>1336</v>
      </c>
      <c r="R18" s="23">
        <f t="shared" si="17"/>
        <v>1454</v>
      </c>
      <c r="S18" s="23">
        <f>R18/Q18*10</f>
        <v>10.883233532934131</v>
      </c>
      <c r="T18" s="23">
        <f>SUM(T6:T17)</f>
        <v>4269</v>
      </c>
      <c r="U18" s="23">
        <f t="shared" ref="U18:V18" si="18">SUM(U6:U17)</f>
        <v>1336</v>
      </c>
      <c r="V18" s="23">
        <f t="shared" si="18"/>
        <v>1454</v>
      </c>
      <c r="W18" s="25">
        <f t="shared" ref="W18:W20" si="19">V18/U18*10</f>
        <v>10.883233532934131</v>
      </c>
      <c r="X18" s="23">
        <f>SUM(X6:X17)</f>
        <v>43064</v>
      </c>
      <c r="Y18" s="23">
        <f t="shared" ref="Y18:Z18" si="20">SUM(Y6:Y17)</f>
        <v>30404</v>
      </c>
      <c r="Z18" s="23">
        <f t="shared" si="20"/>
        <v>72126</v>
      </c>
      <c r="AA18" s="25">
        <f t="shared" si="8"/>
        <v>23.722536508354164</v>
      </c>
      <c r="AB18" s="6">
        <f>SUM(AB6:AB17)</f>
        <v>1630</v>
      </c>
      <c r="AC18" s="6">
        <f t="shared" ref="AC18:AD18" si="21">SUM(AC6:AC17)</f>
        <v>1430</v>
      </c>
      <c r="AD18" s="6">
        <f t="shared" si="21"/>
        <v>601.9</v>
      </c>
      <c r="AE18" s="30">
        <f>AD18/AC18*10</f>
        <v>4.209090909090909</v>
      </c>
      <c r="AF18" s="6">
        <f>SUM(AF6:AF17)</f>
        <v>1630</v>
      </c>
      <c r="AG18" s="6">
        <f t="shared" ref="AG18:AH18" si="22">SUM(AG6:AG17)</f>
        <v>1430</v>
      </c>
      <c r="AH18" s="6">
        <f t="shared" si="22"/>
        <v>601.9</v>
      </c>
      <c r="AI18" s="29">
        <f t="shared" ref="AI18:AI20" si="23">AH18/AG18*10</f>
        <v>4.209090909090909</v>
      </c>
    </row>
    <row r="19" spans="1:35" s="3" customFormat="1" ht="18.75">
      <c r="A19" s="12"/>
      <c r="B19" s="42" t="s">
        <v>29</v>
      </c>
      <c r="C19" s="43"/>
      <c r="D19" s="13">
        <v>33305</v>
      </c>
      <c r="E19" s="4">
        <v>24353</v>
      </c>
      <c r="F19" s="4">
        <v>49096</v>
      </c>
      <c r="G19" s="14">
        <f t="shared" si="16"/>
        <v>20.16014454071367</v>
      </c>
      <c r="H19" s="4"/>
      <c r="I19" s="4"/>
      <c r="J19" s="4"/>
      <c r="K19" s="14"/>
      <c r="L19" s="15">
        <v>33305</v>
      </c>
      <c r="M19" s="15">
        <f>E19+I19</f>
        <v>24353</v>
      </c>
      <c r="N19" s="15">
        <f>F19+J19</f>
        <v>49096</v>
      </c>
      <c r="O19" s="11">
        <f t="shared" si="4"/>
        <v>20.16014454071367</v>
      </c>
      <c r="P19" s="23">
        <v>2887</v>
      </c>
      <c r="Q19" s="23">
        <v>533</v>
      </c>
      <c r="R19" s="23">
        <v>420</v>
      </c>
      <c r="S19" s="23">
        <v>10.199999999999999</v>
      </c>
      <c r="T19" s="23">
        <v>2887</v>
      </c>
      <c r="U19" s="23">
        <f>Q19</f>
        <v>533</v>
      </c>
      <c r="V19" s="23">
        <f>R19</f>
        <v>420</v>
      </c>
      <c r="W19" s="25">
        <v>10.199999999999999</v>
      </c>
      <c r="X19" s="24">
        <f>L19+T19</f>
        <v>36192</v>
      </c>
      <c r="Y19" s="24">
        <f>M19+U19</f>
        <v>24886</v>
      </c>
      <c r="Z19" s="24">
        <f>N19+V19</f>
        <v>49516</v>
      </c>
      <c r="AA19" s="25">
        <f t="shared" si="8"/>
        <v>19.897130916981435</v>
      </c>
      <c r="AB19" s="6"/>
      <c r="AC19" s="6"/>
      <c r="AD19" s="6"/>
      <c r="AE19" s="30"/>
      <c r="AF19" s="6"/>
      <c r="AG19" s="6"/>
      <c r="AH19" s="6"/>
      <c r="AI19" s="29"/>
    </row>
    <row r="20" spans="1:35" s="3" customFormat="1" ht="18.75">
      <c r="A20" s="27"/>
      <c r="B20" s="42" t="s">
        <v>8</v>
      </c>
      <c r="C20" s="43"/>
      <c r="D20" s="13">
        <f>D18+D19</f>
        <v>71800</v>
      </c>
      <c r="E20" s="13">
        <f>E18+E19</f>
        <v>53421</v>
      </c>
      <c r="F20" s="13">
        <f>F18+F19</f>
        <v>119768</v>
      </c>
      <c r="G20" s="14">
        <f t="shared" si="16"/>
        <v>22.419647704086408</v>
      </c>
      <c r="H20" s="13"/>
      <c r="I20" s="13"/>
      <c r="J20" s="13"/>
      <c r="K20" s="14"/>
      <c r="L20" s="15">
        <f>L18+L19</f>
        <v>72100</v>
      </c>
      <c r="M20" s="15">
        <f>M18+M19</f>
        <v>53421</v>
      </c>
      <c r="N20" s="15">
        <f>N18+N19</f>
        <v>119768</v>
      </c>
      <c r="O20" s="11">
        <f t="shared" si="4"/>
        <v>22.419647704086408</v>
      </c>
      <c r="P20" s="23">
        <f>P18+P19</f>
        <v>7156</v>
      </c>
      <c r="Q20" s="23">
        <f t="shared" ref="Q20:R20" si="24">Q18+Q19</f>
        <v>1869</v>
      </c>
      <c r="R20" s="23">
        <f t="shared" si="24"/>
        <v>1874</v>
      </c>
      <c r="S20" s="23">
        <f t="shared" ref="S20" si="25">R20/Q20*10</f>
        <v>10.026752273943284</v>
      </c>
      <c r="T20" s="23">
        <f>T18+T19</f>
        <v>7156</v>
      </c>
      <c r="U20" s="23">
        <f t="shared" ref="U20:V20" si="26">U18+U19</f>
        <v>1869</v>
      </c>
      <c r="V20" s="23">
        <f t="shared" si="26"/>
        <v>1874</v>
      </c>
      <c r="W20" s="25">
        <f t="shared" si="19"/>
        <v>10.026752273943284</v>
      </c>
      <c r="X20" s="24">
        <f>X18+X19</f>
        <v>79256</v>
      </c>
      <c r="Y20" s="24">
        <f t="shared" ref="Y20:Z20" si="27">Y18+Y19</f>
        <v>55290</v>
      </c>
      <c r="Z20" s="24">
        <f t="shared" si="27"/>
        <v>121642</v>
      </c>
      <c r="AA20" s="25">
        <f t="shared" si="8"/>
        <v>22.000723458129862</v>
      </c>
      <c r="AB20" s="6">
        <f>AB18+AB19</f>
        <v>1630</v>
      </c>
      <c r="AC20" s="6">
        <f t="shared" ref="AC20:AD20" si="28">AC18+AC19</f>
        <v>1430</v>
      </c>
      <c r="AD20" s="6">
        <f t="shared" si="28"/>
        <v>601.9</v>
      </c>
      <c r="AE20" s="30">
        <f t="shared" ref="AE20" si="29">AD20/AC20*10</f>
        <v>4.209090909090909</v>
      </c>
      <c r="AF20" s="6">
        <f>AF18+AF19</f>
        <v>1630</v>
      </c>
      <c r="AG20" s="6">
        <f t="shared" ref="AG20:AH20" si="30">AG18+AG19</f>
        <v>1430</v>
      </c>
      <c r="AH20" s="6">
        <f t="shared" si="30"/>
        <v>601.9</v>
      </c>
      <c r="AI20" s="29">
        <f t="shared" si="23"/>
        <v>4.209090909090909</v>
      </c>
    </row>
    <row r="21" spans="1:35" s="3" customFormat="1">
      <c r="A21" s="16"/>
    </row>
    <row r="22" spans="1:3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35">
      <c r="B24" s="16"/>
      <c r="E24" s="2"/>
      <c r="F24" s="2"/>
      <c r="G24" s="2"/>
      <c r="H24" s="2"/>
      <c r="I24" s="2"/>
    </row>
    <row r="25" spans="1:35">
      <c r="D25" s="44"/>
      <c r="E25" s="44"/>
      <c r="F25" s="44"/>
      <c r="G25" s="44"/>
      <c r="H25" s="44"/>
    </row>
    <row r="27" spans="1:35">
      <c r="Z27" s="26"/>
    </row>
  </sheetData>
  <mergeCells count="24">
    <mergeCell ref="D25:H25"/>
    <mergeCell ref="B14:C14"/>
    <mergeCell ref="B20:C20"/>
    <mergeCell ref="B19:C19"/>
    <mergeCell ref="A3:S3"/>
    <mergeCell ref="D4:G4"/>
    <mergeCell ref="H4:K4"/>
    <mergeCell ref="L4:O4"/>
    <mergeCell ref="B11:C11"/>
    <mergeCell ref="B10:C10"/>
    <mergeCell ref="B9:C9"/>
    <mergeCell ref="B8:C8"/>
    <mergeCell ref="B7:C7"/>
    <mergeCell ref="B6:C6"/>
    <mergeCell ref="B4:C5"/>
    <mergeCell ref="A4:A5"/>
    <mergeCell ref="AB4:AE4"/>
    <mergeCell ref="AF4:AI4"/>
    <mergeCell ref="T4:W4"/>
    <mergeCell ref="X4:AA4"/>
    <mergeCell ref="B18:C18"/>
    <mergeCell ref="B13:C13"/>
    <mergeCell ref="B12:C12"/>
    <mergeCell ref="P4:S4"/>
  </mergeCells>
  <pageMargins left="0.39370078740157483" right="0.27559055118110237" top="0.74803149606299213" bottom="0.74803149606299213" header="0.31496062992125984" footer="0.31496062992125984"/>
  <pageSetup paperSize="9" scale="8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SpecSH2</cp:lastModifiedBy>
  <cp:lastPrinted>2020-07-20T09:03:16Z</cp:lastPrinted>
  <dcterms:created xsi:type="dcterms:W3CDTF">2012-07-11T10:51:47Z</dcterms:created>
  <dcterms:modified xsi:type="dcterms:W3CDTF">2020-07-20T11:30:10Z</dcterms:modified>
</cp:coreProperties>
</file>