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<sst xmlns="http://schemas.openxmlformats.org/spreadsheetml/2006/main" count="46" uniqueCount="31">
  <si>
    <t>озимая пшеница</t>
  </si>
  <si>
    <t>обмолот, га</t>
  </si>
  <si>
    <t>урож-ть, ц/га</t>
  </si>
  <si>
    <t>тритикале</t>
  </si>
  <si>
    <t>намолот, т</t>
  </si>
  <si>
    <t>озимые всего</t>
  </si>
  <si>
    <t>Наименование хозяйства</t>
  </si>
  <si>
    <t>№ п/п</t>
  </si>
  <si>
    <t>Всего коллективных</t>
  </si>
  <si>
    <t>Крестьянские хозяйства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</si>
  <si>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</si>
  <si>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</si>
  <si>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</si>
  <si>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</si>
  <si>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</si>
  <si>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</si>
  <si>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ООО "Дон"</t>
  </si>
  <si>
    <t>СПК "Красная Звезда"</t>
  </si>
  <si>
    <t>СПК "Осиновский"</t>
  </si>
  <si>
    <t>план, га</t>
  </si>
  <si>
    <t>ООО "ВТС-Агро"</t>
  </si>
  <si>
    <t>ООО "Ника"</t>
  </si>
  <si>
    <t>ООО "Агрочир"</t>
  </si>
  <si>
    <t>ООО "Бурацкий"</t>
  </si>
  <si>
    <t>АПТ</t>
  </si>
  <si>
    <t>АО "Пригородное"</t>
  </si>
  <si>
    <t>ОАО "Имени Кирова"</t>
  </si>
  <si>
    <t>ООО "Ардим"</t>
  </si>
  <si>
    <t>ячмень</t>
  </si>
  <si>
    <t>ЗЕРНОВЫЕ ВСЕГО</t>
  </si>
  <si>
    <t xml:space="preserve"> Полевые работы  по сельскохозяйственным предприятиям Суровикинского муниципального района на 17.07.2018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</si>
</sst>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3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90" zoomScaleNormal="90" workbookViewId="0" topLeftCell="A1">
      <selection activeCell="M29" sqref="M29"/>
    </sheetView>
  </sheetViews>
  <sheetFormatPr defaultColWidth="9.140625" defaultRowHeight="15"/>
  <cols>
    <col min="1" max="1" width="5.421875" style="0" customWidth="1"/>
    <col min="2" max="2" width="21.421875" style="0" customWidth="1"/>
    <col min="3" max="3" width="11.28125" style="0" customWidth="1"/>
    <col min="4" max="4" width="10.57421875" style="0" customWidth="1"/>
    <col min="5" max="5" width="9.7109375" style="0" customWidth="1"/>
    <col min="6" max="6" width="10.7109375" style="0" customWidth="1"/>
    <col min="7" max="7" width="8.57421875" style="0" customWidth="1"/>
    <col min="8" max="9" width="8.00390625" style="0" customWidth="1"/>
    <col min="10" max="10" width="7.140625" style="0" customWidth="1"/>
    <col min="11" max="11" width="8.140625" style="0" customWidth="1"/>
    <col min="12" max="12" width="9.57421875" style="0" customWidth="1"/>
    <col min="13" max="13" width="9.140625" style="0" customWidth="1"/>
    <col min="14" max="14" width="10.57421875" style="0" customWidth="1"/>
    <col min="15" max="15" width="8.7109375" style="0" customWidth="1"/>
    <col min="20" max="20" width="10.140625" style="0" customWidth="1"/>
    <col min="21" max="21" width="10.00390625" style="0" bestFit="1" customWidth="1"/>
  </cols>
  <sheetData>
    <row r="1" ht="4.5" customHeight="1">
      <c r="E1" s="1"/>
    </row>
    <row r="2" ht="21.75" customHeight="1" hidden="1"/>
    <row r="3" spans="1:18" ht="27.75" customHeight="1">
      <c r="A3" s="33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</row>
    <row r="4" spans="1:22" ht="33.75" customHeight="1">
      <c r="A4" s="53" t="s">
        <v>7</v>
      </c>
      <c r="B4" s="49" t="s">
        <v>6</v>
      </c>
      <c r="C4" s="50"/>
      <c r="D4" s="36" t="s">
        <v>0</v>
      </c>
      <c r="E4" s="37"/>
      <c r="F4" s="37"/>
      <c r="G4" s="38"/>
      <c r="H4" s="39" t="s">
        <v>3</v>
      </c>
      <c r="I4" s="40"/>
      <c r="J4" s="40"/>
      <c r="K4" s="41"/>
      <c r="L4" s="39" t="s">
        <v>5</v>
      </c>
      <c r="M4" s="40"/>
      <c r="N4" s="40"/>
      <c r="O4" s="41"/>
      <c r="P4" s="42" t="s">
        <v>28</v>
      </c>
      <c r="Q4" s="43"/>
      <c r="R4" s="43"/>
      <c r="S4" s="44"/>
      <c r="T4" s="45" t="s">
        <v>29</v>
      </c>
      <c r="U4" s="46"/>
      <c r="V4" s="47"/>
    </row>
    <row r="5" spans="1:22" ht="87">
      <c r="A5" s="54"/>
      <c r="B5" s="51"/>
      <c r="C5" s="52"/>
      <c r="D5" s="5" t="s">
        <v>19</v>
      </c>
      <c r="E5" s="5" t="s">
        <v>1</v>
      </c>
      <c r="F5" s="5" t="s">
        <v>4</v>
      </c>
      <c r="G5" s="5" t="s">
        <v>2</v>
      </c>
      <c r="H5" s="5" t="s">
        <v>19</v>
      </c>
      <c r="I5" s="5" t="s">
        <v>1</v>
      </c>
      <c r="J5" s="5" t="s">
        <v>4</v>
      </c>
      <c r="K5" s="5" t="s">
        <v>2</v>
      </c>
      <c r="L5" s="5" t="s">
        <v>19</v>
      </c>
      <c r="M5" s="5" t="s">
        <v>1</v>
      </c>
      <c r="N5" s="5" t="s">
        <v>4</v>
      </c>
      <c r="O5" s="5" t="s">
        <v>2</v>
      </c>
      <c r="P5" s="5" t="s">
        <v>19</v>
      </c>
      <c r="Q5" s="5" t="s">
        <v>1</v>
      </c>
      <c r="R5" s="5" t="s">
        <v>4</v>
      </c>
      <c r="S5" s="5" t="s">
        <v>2</v>
      </c>
      <c r="T5" s="5" t="s">
        <v>1</v>
      </c>
      <c r="U5" s="5" t="s">
        <v>4</v>
      </c>
      <c r="V5" s="5" t="s">
        <v>2</v>
      </c>
    </row>
    <row r="6" spans="1:22" ht="18.75">
      <c r="A6" s="6">
        <v>1</v>
      </c>
      <c r="B6" s="31" t="s">
        <v>11</v>
      </c>
      <c r="C6" s="32"/>
      <c r="D6" s="19">
        <v>2080</v>
      </c>
      <c r="E6" s="28">
        <v>2080</v>
      </c>
      <c r="F6" s="28">
        <v>6136</v>
      </c>
      <c r="G6" s="21">
        <f aca="true" t="shared" si="0" ref="G6:G15">F6/E6*10</f>
        <v>29.5</v>
      </c>
      <c r="H6" s="10"/>
      <c r="I6" s="10"/>
      <c r="J6" s="10"/>
      <c r="K6" s="11"/>
      <c r="L6" s="10">
        <f aca="true" t="shared" si="1" ref="L6:L22">D6+H6</f>
        <v>2080</v>
      </c>
      <c r="M6" s="10">
        <f>E6</f>
        <v>2080</v>
      </c>
      <c r="N6" s="10">
        <f>F6</f>
        <v>6136</v>
      </c>
      <c r="O6" s="11">
        <f>N6/M6*10</f>
        <v>29.5</v>
      </c>
      <c r="P6" s="24">
        <v>400</v>
      </c>
      <c r="Q6" s="24"/>
      <c r="R6" s="24"/>
      <c r="S6" s="26"/>
      <c r="T6" s="24">
        <f>M6+Q6</f>
        <v>2080</v>
      </c>
      <c r="U6" s="24">
        <f>N6+R6</f>
        <v>6136</v>
      </c>
      <c r="V6" s="26">
        <f>U6/T6*10</f>
        <v>29.5</v>
      </c>
    </row>
    <row r="7" spans="1:22" ht="18.75">
      <c r="A7" s="6">
        <v>2</v>
      </c>
      <c r="B7" s="31" t="s">
        <v>12</v>
      </c>
      <c r="C7" s="32"/>
      <c r="D7" s="19">
        <v>3620</v>
      </c>
      <c r="E7" s="18">
        <v>3050</v>
      </c>
      <c r="F7" s="18">
        <v>8400</v>
      </c>
      <c r="G7" s="21">
        <f t="shared" si="0"/>
        <v>27.540983606557376</v>
      </c>
      <c r="H7" s="10"/>
      <c r="I7" s="10"/>
      <c r="J7" s="10"/>
      <c r="K7" s="11"/>
      <c r="L7" s="10">
        <f t="shared" si="1"/>
        <v>3620</v>
      </c>
      <c r="M7" s="10">
        <f aca="true" t="shared" si="2" ref="M7">E7</f>
        <v>3050</v>
      </c>
      <c r="N7" s="10">
        <f aca="true" t="shared" si="3" ref="N7">F7</f>
        <v>8400</v>
      </c>
      <c r="O7" s="11">
        <f aca="true" t="shared" si="4" ref="O7">N7/M7*10</f>
        <v>27.540983606557376</v>
      </c>
      <c r="P7" s="24">
        <v>450</v>
      </c>
      <c r="Q7" s="24"/>
      <c r="R7" s="24"/>
      <c r="S7" s="26"/>
      <c r="T7" s="24">
        <f aca="true" t="shared" si="5" ref="T7:T21">M7+Q7</f>
        <v>3050</v>
      </c>
      <c r="U7" s="24">
        <f aca="true" t="shared" si="6" ref="U7:U21">N7+R7</f>
        <v>8400</v>
      </c>
      <c r="V7" s="26">
        <f aca="true" t="shared" si="7" ref="V7:V24">U7/T7*10</f>
        <v>27.540983606557376</v>
      </c>
    </row>
    <row r="8" spans="1:22" ht="18.75">
      <c r="A8" s="6">
        <v>3</v>
      </c>
      <c r="B8" s="31" t="s">
        <v>13</v>
      </c>
      <c r="C8" s="32"/>
      <c r="D8" s="19">
        <v>6937</v>
      </c>
      <c r="E8" s="18">
        <v>6352</v>
      </c>
      <c r="F8" s="18">
        <v>12700</v>
      </c>
      <c r="G8" s="21">
        <f t="shared" si="0"/>
        <v>19.993702770780857</v>
      </c>
      <c r="H8" s="10">
        <v>363</v>
      </c>
      <c r="I8" s="10"/>
      <c r="J8" s="10"/>
      <c r="K8" s="11"/>
      <c r="L8" s="10">
        <f t="shared" si="1"/>
        <v>7300</v>
      </c>
      <c r="M8" s="10">
        <f>E8+I8</f>
        <v>6352</v>
      </c>
      <c r="N8" s="10">
        <f>F8+J8</f>
        <v>12700</v>
      </c>
      <c r="O8" s="11">
        <f>N8/M8*10</f>
        <v>19.993702770780857</v>
      </c>
      <c r="P8" s="24">
        <v>1651</v>
      </c>
      <c r="Q8" s="24"/>
      <c r="R8" s="24"/>
      <c r="S8" s="26"/>
      <c r="T8" s="24">
        <f t="shared" si="5"/>
        <v>6352</v>
      </c>
      <c r="U8" s="24">
        <f t="shared" si="6"/>
        <v>12700</v>
      </c>
      <c r="V8" s="26">
        <f t="shared" si="7"/>
        <v>19.993702770780857</v>
      </c>
    </row>
    <row r="9" spans="1:22" ht="18.75">
      <c r="A9" s="6">
        <v>4</v>
      </c>
      <c r="B9" s="31" t="s">
        <v>14</v>
      </c>
      <c r="C9" s="32"/>
      <c r="D9" s="19">
        <v>1955</v>
      </c>
      <c r="E9" s="18">
        <v>1376</v>
      </c>
      <c r="F9" s="18">
        <v>1768</v>
      </c>
      <c r="G9" s="21">
        <f t="shared" si="0"/>
        <v>12.848837209302326</v>
      </c>
      <c r="H9" s="10"/>
      <c r="I9" s="10"/>
      <c r="J9" s="10"/>
      <c r="K9" s="11"/>
      <c r="L9" s="10">
        <f t="shared" si="1"/>
        <v>1955</v>
      </c>
      <c r="M9" s="10">
        <f>E9</f>
        <v>1376</v>
      </c>
      <c r="N9" s="10">
        <f>F9</f>
        <v>1768</v>
      </c>
      <c r="O9" s="11">
        <f>N9/M9*10</f>
        <v>12.848837209302326</v>
      </c>
      <c r="P9" s="28">
        <v>1610</v>
      </c>
      <c r="Q9" s="28">
        <v>409</v>
      </c>
      <c r="R9" s="28">
        <v>211</v>
      </c>
      <c r="S9" s="29">
        <f>R9/Q9*10</f>
        <v>5.158924205378973</v>
      </c>
      <c r="T9" s="24">
        <f t="shared" si="5"/>
        <v>1785</v>
      </c>
      <c r="U9" s="24">
        <f t="shared" si="6"/>
        <v>1979</v>
      </c>
      <c r="V9" s="26">
        <f t="shared" si="7"/>
        <v>11.086834733893557</v>
      </c>
    </row>
    <row r="10" spans="1:22" ht="18.75">
      <c r="A10" s="6">
        <v>5</v>
      </c>
      <c r="B10" s="31" t="s">
        <v>15</v>
      </c>
      <c r="C10" s="32"/>
      <c r="D10" s="19">
        <v>1900</v>
      </c>
      <c r="E10" s="18">
        <v>1674</v>
      </c>
      <c r="F10" s="18">
        <v>4018</v>
      </c>
      <c r="G10" s="20">
        <f t="shared" si="0"/>
        <v>24.002389486260455</v>
      </c>
      <c r="H10" s="10"/>
      <c r="I10" s="10"/>
      <c r="J10" s="10"/>
      <c r="K10" s="11"/>
      <c r="L10" s="10">
        <f t="shared" si="1"/>
        <v>1900</v>
      </c>
      <c r="M10" s="10">
        <f>E10+I10</f>
        <v>1674</v>
      </c>
      <c r="N10" s="10">
        <f>F10+J10</f>
        <v>4018</v>
      </c>
      <c r="O10" s="11">
        <f aca="true" t="shared" si="8" ref="O10:O20">N10/M10*10</f>
        <v>24.002389486260455</v>
      </c>
      <c r="P10" s="24">
        <v>272</v>
      </c>
      <c r="Q10" s="24"/>
      <c r="R10" s="24"/>
      <c r="S10" s="26"/>
      <c r="T10" s="24">
        <f t="shared" si="5"/>
        <v>1674</v>
      </c>
      <c r="U10" s="24">
        <f t="shared" si="6"/>
        <v>4018</v>
      </c>
      <c r="V10" s="26">
        <f t="shared" si="7"/>
        <v>24.002389486260455</v>
      </c>
    </row>
    <row r="11" spans="1:22" ht="18.75">
      <c r="A11" s="6">
        <v>6</v>
      </c>
      <c r="B11" s="31" t="s">
        <v>25</v>
      </c>
      <c r="C11" s="32"/>
      <c r="D11" s="19">
        <v>3070</v>
      </c>
      <c r="E11" s="18">
        <v>2770</v>
      </c>
      <c r="F11" s="18">
        <v>3592</v>
      </c>
      <c r="G11" s="20">
        <f t="shared" si="0"/>
        <v>12.967509025270758</v>
      </c>
      <c r="H11" s="10"/>
      <c r="I11" s="10"/>
      <c r="J11" s="10"/>
      <c r="K11" s="11"/>
      <c r="L11" s="10">
        <f t="shared" si="1"/>
        <v>3070</v>
      </c>
      <c r="M11" s="10">
        <f>E11</f>
        <v>2770</v>
      </c>
      <c r="N11" s="10">
        <f>F11</f>
        <v>3592</v>
      </c>
      <c r="O11" s="11">
        <f t="shared" si="8"/>
        <v>12.967509025270758</v>
      </c>
      <c r="P11" s="24">
        <v>600</v>
      </c>
      <c r="Q11" s="24"/>
      <c r="R11" s="24"/>
      <c r="S11" s="26"/>
      <c r="T11" s="24">
        <f t="shared" si="5"/>
        <v>2770</v>
      </c>
      <c r="U11" s="24">
        <f t="shared" si="6"/>
        <v>3592</v>
      </c>
      <c r="V11" s="26">
        <f t="shared" si="7"/>
        <v>12.967509025270758</v>
      </c>
    </row>
    <row r="12" spans="1:22" ht="18.75">
      <c r="A12" s="6">
        <v>7</v>
      </c>
      <c r="B12" s="31" t="s">
        <v>16</v>
      </c>
      <c r="C12" s="32"/>
      <c r="D12" s="19">
        <v>5900</v>
      </c>
      <c r="E12" s="18">
        <v>5000</v>
      </c>
      <c r="F12" s="18">
        <v>16000</v>
      </c>
      <c r="G12" s="20">
        <f t="shared" si="0"/>
        <v>32</v>
      </c>
      <c r="H12" s="10"/>
      <c r="I12" s="10"/>
      <c r="J12" s="10"/>
      <c r="K12" s="11"/>
      <c r="L12" s="10">
        <f t="shared" si="1"/>
        <v>5900</v>
      </c>
      <c r="M12" s="10">
        <f>E12+I12</f>
        <v>5000</v>
      </c>
      <c r="N12" s="10">
        <f>F12+J12</f>
        <v>16000</v>
      </c>
      <c r="O12" s="11">
        <f t="shared" si="8"/>
        <v>32</v>
      </c>
      <c r="P12" s="24">
        <v>680</v>
      </c>
      <c r="Q12" s="24"/>
      <c r="R12" s="24"/>
      <c r="S12" s="26"/>
      <c r="T12" s="24">
        <f t="shared" si="5"/>
        <v>5000</v>
      </c>
      <c r="U12" s="24">
        <f t="shared" si="6"/>
        <v>16000</v>
      </c>
      <c r="V12" s="26">
        <f t="shared" si="7"/>
        <v>32</v>
      </c>
    </row>
    <row r="13" spans="1:22" ht="18.75">
      <c r="A13" s="6">
        <v>8</v>
      </c>
      <c r="B13" s="31" t="s">
        <v>17</v>
      </c>
      <c r="C13" s="32"/>
      <c r="D13" s="19">
        <v>3100</v>
      </c>
      <c r="E13" s="18">
        <v>2480</v>
      </c>
      <c r="F13" s="28">
        <v>8933</v>
      </c>
      <c r="G13" s="20">
        <f t="shared" si="0"/>
        <v>36.020161290322584</v>
      </c>
      <c r="H13" s="10"/>
      <c r="I13" s="10"/>
      <c r="J13" s="10"/>
      <c r="K13" s="11"/>
      <c r="L13" s="10">
        <f t="shared" si="1"/>
        <v>3100</v>
      </c>
      <c r="M13" s="10">
        <f aca="true" t="shared" si="9" ref="M13:N15">E13</f>
        <v>2480</v>
      </c>
      <c r="N13" s="10">
        <f t="shared" si="9"/>
        <v>8933</v>
      </c>
      <c r="O13" s="11">
        <f t="shared" si="8"/>
        <v>36.020161290322584</v>
      </c>
      <c r="P13" s="24">
        <v>900</v>
      </c>
      <c r="Q13" s="24"/>
      <c r="R13" s="24"/>
      <c r="S13" s="26"/>
      <c r="T13" s="24">
        <f t="shared" si="5"/>
        <v>2480</v>
      </c>
      <c r="U13" s="24">
        <f t="shared" si="6"/>
        <v>8933</v>
      </c>
      <c r="V13" s="26">
        <f t="shared" si="7"/>
        <v>36.020161290322584</v>
      </c>
    </row>
    <row r="14" spans="1:22" ht="18.75">
      <c r="A14" s="6">
        <v>9</v>
      </c>
      <c r="B14" s="31" t="s">
        <v>18</v>
      </c>
      <c r="C14" s="32"/>
      <c r="D14" s="19">
        <v>2200</v>
      </c>
      <c r="E14" s="18">
        <v>2000</v>
      </c>
      <c r="F14" s="18">
        <v>5000</v>
      </c>
      <c r="G14" s="20">
        <f t="shared" si="0"/>
        <v>25</v>
      </c>
      <c r="H14" s="10"/>
      <c r="I14" s="10"/>
      <c r="J14" s="10"/>
      <c r="K14" s="11"/>
      <c r="L14" s="10">
        <f t="shared" si="1"/>
        <v>2200</v>
      </c>
      <c r="M14" s="10">
        <f t="shared" si="9"/>
        <v>2000</v>
      </c>
      <c r="N14" s="10">
        <f t="shared" si="9"/>
        <v>5000</v>
      </c>
      <c r="O14" s="11">
        <f>N14/M14*10</f>
        <v>25</v>
      </c>
      <c r="P14" s="24">
        <v>1100</v>
      </c>
      <c r="Q14" s="24"/>
      <c r="R14" s="24"/>
      <c r="S14" s="26"/>
      <c r="T14" s="24">
        <f t="shared" si="5"/>
        <v>2000</v>
      </c>
      <c r="U14" s="24">
        <f t="shared" si="6"/>
        <v>5000</v>
      </c>
      <c r="V14" s="26">
        <f t="shared" si="7"/>
        <v>25</v>
      </c>
    </row>
    <row r="15" spans="1:22" ht="18.75">
      <c r="A15" s="6">
        <v>10</v>
      </c>
      <c r="B15" s="7" t="s">
        <v>20</v>
      </c>
      <c r="C15" s="8"/>
      <c r="D15" s="19">
        <v>300</v>
      </c>
      <c r="E15" s="19">
        <v>300</v>
      </c>
      <c r="F15" s="19">
        <v>600</v>
      </c>
      <c r="G15" s="20">
        <f t="shared" si="0"/>
        <v>20</v>
      </c>
      <c r="H15" s="9"/>
      <c r="I15" s="9"/>
      <c r="J15" s="9"/>
      <c r="K15" s="11"/>
      <c r="L15" s="10">
        <f t="shared" si="1"/>
        <v>300</v>
      </c>
      <c r="M15" s="10">
        <f t="shared" si="9"/>
        <v>300</v>
      </c>
      <c r="N15" s="10">
        <f t="shared" si="9"/>
        <v>600</v>
      </c>
      <c r="O15" s="11">
        <f>G15</f>
        <v>20</v>
      </c>
      <c r="P15" s="24"/>
      <c r="Q15" s="24"/>
      <c r="R15" s="24"/>
      <c r="S15" s="26"/>
      <c r="T15" s="24">
        <f t="shared" si="5"/>
        <v>300</v>
      </c>
      <c r="U15" s="24">
        <f t="shared" si="6"/>
        <v>600</v>
      </c>
      <c r="V15" s="26">
        <f t="shared" si="7"/>
        <v>20</v>
      </c>
    </row>
    <row r="16" spans="1:22" ht="18.75">
      <c r="A16" s="6">
        <v>11</v>
      </c>
      <c r="B16" s="7" t="s">
        <v>21</v>
      </c>
      <c r="C16" s="8"/>
      <c r="D16" s="19">
        <v>1300</v>
      </c>
      <c r="E16" s="19">
        <v>1300</v>
      </c>
      <c r="F16" s="19">
        <v>3750</v>
      </c>
      <c r="G16" s="20">
        <f>F16/E16*10</f>
        <v>28.846153846153847</v>
      </c>
      <c r="H16" s="9"/>
      <c r="I16" s="9"/>
      <c r="J16" s="9"/>
      <c r="K16" s="11"/>
      <c r="L16" s="10">
        <f t="shared" si="1"/>
        <v>1300</v>
      </c>
      <c r="M16" s="10">
        <f aca="true" t="shared" si="10" ref="M16:N20">E16</f>
        <v>1300</v>
      </c>
      <c r="N16" s="10">
        <f t="shared" si="10"/>
        <v>3750</v>
      </c>
      <c r="O16" s="11">
        <f>N16/M16*10</f>
        <v>28.846153846153847</v>
      </c>
      <c r="P16" s="24"/>
      <c r="Q16" s="24"/>
      <c r="R16" s="24"/>
      <c r="S16" s="26"/>
      <c r="T16" s="24">
        <f t="shared" si="5"/>
        <v>1300</v>
      </c>
      <c r="U16" s="24">
        <f t="shared" si="6"/>
        <v>3750</v>
      </c>
      <c r="V16" s="26">
        <f t="shared" si="7"/>
        <v>28.846153846153847</v>
      </c>
    </row>
    <row r="17" spans="1:22" ht="18.75">
      <c r="A17" s="6">
        <v>12</v>
      </c>
      <c r="B17" s="7" t="s">
        <v>22</v>
      </c>
      <c r="C17" s="8"/>
      <c r="D17" s="19">
        <v>1360</v>
      </c>
      <c r="E17" s="19">
        <v>1100</v>
      </c>
      <c r="F17" s="19">
        <v>2970</v>
      </c>
      <c r="G17" s="20">
        <f aca="true" t="shared" si="11" ref="G17:G21">F17/E17*10</f>
        <v>27</v>
      </c>
      <c r="H17" s="9"/>
      <c r="I17" s="9"/>
      <c r="J17" s="9"/>
      <c r="K17" s="11"/>
      <c r="L17" s="10">
        <f t="shared" si="1"/>
        <v>1360</v>
      </c>
      <c r="M17" s="10">
        <f t="shared" si="10"/>
        <v>1100</v>
      </c>
      <c r="N17" s="10">
        <f t="shared" si="10"/>
        <v>2970</v>
      </c>
      <c r="O17" s="11">
        <f t="shared" si="8"/>
        <v>27</v>
      </c>
      <c r="P17" s="24">
        <v>330</v>
      </c>
      <c r="Q17" s="24"/>
      <c r="R17" s="24"/>
      <c r="S17" s="26"/>
      <c r="T17" s="24">
        <f t="shared" si="5"/>
        <v>1100</v>
      </c>
      <c r="U17" s="24">
        <f t="shared" si="6"/>
        <v>2970</v>
      </c>
      <c r="V17" s="26">
        <f t="shared" si="7"/>
        <v>27</v>
      </c>
    </row>
    <row r="18" spans="1:22" ht="18.75">
      <c r="A18" s="6">
        <v>13</v>
      </c>
      <c r="B18" s="7" t="s">
        <v>23</v>
      </c>
      <c r="C18" s="8"/>
      <c r="D18" s="19">
        <v>100</v>
      </c>
      <c r="E18" s="19">
        <v>100</v>
      </c>
      <c r="F18" s="19">
        <v>170</v>
      </c>
      <c r="G18" s="20">
        <f t="shared" si="11"/>
        <v>17</v>
      </c>
      <c r="H18" s="9"/>
      <c r="I18" s="9"/>
      <c r="J18" s="9"/>
      <c r="K18" s="11"/>
      <c r="L18" s="10">
        <f t="shared" si="1"/>
        <v>100</v>
      </c>
      <c r="M18" s="10">
        <f t="shared" si="10"/>
        <v>100</v>
      </c>
      <c r="N18" s="10">
        <f t="shared" si="10"/>
        <v>170</v>
      </c>
      <c r="O18" s="11">
        <f t="shared" si="8"/>
        <v>17</v>
      </c>
      <c r="P18" s="24">
        <v>280</v>
      </c>
      <c r="Q18" s="24"/>
      <c r="R18" s="24"/>
      <c r="S18" s="26"/>
      <c r="T18" s="24">
        <f t="shared" si="5"/>
        <v>100</v>
      </c>
      <c r="U18" s="24">
        <f t="shared" si="6"/>
        <v>170</v>
      </c>
      <c r="V18" s="26">
        <f t="shared" si="7"/>
        <v>17</v>
      </c>
    </row>
    <row r="19" spans="1:22" ht="18.75">
      <c r="A19" s="6">
        <v>14</v>
      </c>
      <c r="B19" s="16" t="s">
        <v>26</v>
      </c>
      <c r="C19" s="17"/>
      <c r="D19" s="19">
        <v>500</v>
      </c>
      <c r="E19" s="19">
        <v>500</v>
      </c>
      <c r="F19" s="19">
        <v>2002</v>
      </c>
      <c r="G19" s="20">
        <f t="shared" si="11"/>
        <v>40.03999999999999</v>
      </c>
      <c r="H19" s="9"/>
      <c r="I19" s="9"/>
      <c r="J19" s="9"/>
      <c r="K19" s="11"/>
      <c r="L19" s="10">
        <f t="shared" si="1"/>
        <v>500</v>
      </c>
      <c r="M19" s="10">
        <f t="shared" si="10"/>
        <v>500</v>
      </c>
      <c r="N19" s="10">
        <f t="shared" si="10"/>
        <v>2002</v>
      </c>
      <c r="O19" s="11">
        <f t="shared" si="8"/>
        <v>40.03999999999999</v>
      </c>
      <c r="P19" s="24"/>
      <c r="Q19" s="24"/>
      <c r="R19" s="24"/>
      <c r="S19" s="26"/>
      <c r="T19" s="24">
        <f t="shared" si="5"/>
        <v>500</v>
      </c>
      <c r="U19" s="24">
        <f t="shared" si="6"/>
        <v>2002</v>
      </c>
      <c r="V19" s="26">
        <f t="shared" si="7"/>
        <v>40.03999999999999</v>
      </c>
    </row>
    <row r="20" spans="1:22" ht="18.75">
      <c r="A20" s="6">
        <v>15</v>
      </c>
      <c r="B20" s="16" t="s">
        <v>27</v>
      </c>
      <c r="C20" s="17"/>
      <c r="D20" s="19">
        <v>800</v>
      </c>
      <c r="E20" s="19">
        <v>800</v>
      </c>
      <c r="F20" s="19">
        <v>1600</v>
      </c>
      <c r="G20" s="20">
        <f t="shared" si="11"/>
        <v>20</v>
      </c>
      <c r="H20" s="9"/>
      <c r="I20" s="9"/>
      <c r="J20" s="9"/>
      <c r="K20" s="11"/>
      <c r="L20" s="10">
        <f t="shared" si="1"/>
        <v>800</v>
      </c>
      <c r="M20" s="10">
        <f t="shared" si="10"/>
        <v>800</v>
      </c>
      <c r="N20" s="10">
        <f t="shared" si="10"/>
        <v>1600</v>
      </c>
      <c r="O20" s="11">
        <f t="shared" si="8"/>
        <v>20</v>
      </c>
      <c r="P20" s="24"/>
      <c r="Q20" s="24"/>
      <c r="R20" s="24"/>
      <c r="S20" s="26"/>
      <c r="T20" s="24">
        <f t="shared" si="5"/>
        <v>800</v>
      </c>
      <c r="U20" s="24">
        <f t="shared" si="6"/>
        <v>1600</v>
      </c>
      <c r="V20" s="26">
        <f t="shared" si="7"/>
        <v>20</v>
      </c>
    </row>
    <row r="21" spans="1:22" ht="18.75">
      <c r="A21" s="6">
        <v>16</v>
      </c>
      <c r="B21" s="7" t="s">
        <v>24</v>
      </c>
      <c r="C21" s="8"/>
      <c r="D21" s="19">
        <v>535</v>
      </c>
      <c r="E21" s="19">
        <v>450</v>
      </c>
      <c r="F21" s="19">
        <v>600</v>
      </c>
      <c r="G21" s="20">
        <f t="shared" si="11"/>
        <v>13.333333333333332</v>
      </c>
      <c r="H21" s="9"/>
      <c r="I21" s="9"/>
      <c r="J21" s="9"/>
      <c r="K21" s="11"/>
      <c r="L21" s="10">
        <f t="shared" si="1"/>
        <v>535</v>
      </c>
      <c r="M21" s="10">
        <f>E21</f>
        <v>450</v>
      </c>
      <c r="N21" s="10">
        <f>F21</f>
        <v>600</v>
      </c>
      <c r="O21" s="11">
        <f>G21</f>
        <v>13.333333333333332</v>
      </c>
      <c r="P21" s="24">
        <v>160</v>
      </c>
      <c r="Q21" s="24"/>
      <c r="R21" s="24"/>
      <c r="S21" s="26"/>
      <c r="T21" s="24">
        <f t="shared" si="5"/>
        <v>450</v>
      </c>
      <c r="U21" s="24">
        <f t="shared" si="6"/>
        <v>600</v>
      </c>
      <c r="V21" s="26">
        <f t="shared" si="7"/>
        <v>13.333333333333332</v>
      </c>
    </row>
    <row r="22" spans="1:22" s="3" customFormat="1" ht="18.75">
      <c r="A22" s="12"/>
      <c r="B22" s="55" t="s">
        <v>8</v>
      </c>
      <c r="C22" s="56"/>
      <c r="D22" s="22">
        <f>SUM(D6:D21)</f>
        <v>35657</v>
      </c>
      <c r="E22" s="22">
        <f>SUM(E6:E21)</f>
        <v>31332</v>
      </c>
      <c r="F22" s="22">
        <f>SUM(F6:F21)</f>
        <v>78239</v>
      </c>
      <c r="G22" s="20">
        <f>F22/E22*10</f>
        <v>24.970956210902592</v>
      </c>
      <c r="H22" s="13">
        <f>SUM(H6:H21)</f>
        <v>363</v>
      </c>
      <c r="I22" s="13"/>
      <c r="J22" s="13"/>
      <c r="K22" s="14"/>
      <c r="L22" s="4">
        <f t="shared" si="1"/>
        <v>36020</v>
      </c>
      <c r="M22" s="15">
        <f>SUM(M6:M21)</f>
        <v>31332</v>
      </c>
      <c r="N22" s="15">
        <f>SUM(N6:N21)</f>
        <v>78239</v>
      </c>
      <c r="O22" s="14">
        <f>N22/M22*10</f>
        <v>24.970956210902592</v>
      </c>
      <c r="P22" s="25">
        <f>SUM(P6:P21)</f>
        <v>8433</v>
      </c>
      <c r="Q22" s="25">
        <f>SUM(Q6:Q21)</f>
        <v>409</v>
      </c>
      <c r="R22" s="25">
        <f>SUM(R6:R21)</f>
        <v>211</v>
      </c>
      <c r="S22" s="27">
        <f>R22/Q22*10</f>
        <v>5.158924205378973</v>
      </c>
      <c r="T22" s="25">
        <f>SUM(T6:T21)</f>
        <v>31741</v>
      </c>
      <c r="U22" s="25">
        <f>SUM(U6:U21)</f>
        <v>78450</v>
      </c>
      <c r="V22" s="26">
        <f>U22/T22*10</f>
        <v>24.71566743328818</v>
      </c>
    </row>
    <row r="23" spans="1:22" s="3" customFormat="1" ht="18.75">
      <c r="A23" s="12"/>
      <c r="B23" s="31" t="s">
        <v>9</v>
      </c>
      <c r="C23" s="32"/>
      <c r="D23" s="22">
        <v>29333</v>
      </c>
      <c r="E23" s="23">
        <v>16992</v>
      </c>
      <c r="F23" s="23">
        <v>38045</v>
      </c>
      <c r="G23" s="20">
        <f>F23/E23*10</f>
        <v>22.389948210922785</v>
      </c>
      <c r="H23" s="4"/>
      <c r="I23" s="4"/>
      <c r="J23" s="4"/>
      <c r="K23" s="14"/>
      <c r="L23" s="15">
        <f>D23</f>
        <v>29333</v>
      </c>
      <c r="M23" s="15">
        <f>E23</f>
        <v>16992</v>
      </c>
      <c r="N23" s="15">
        <f>F23</f>
        <v>38045</v>
      </c>
      <c r="O23" s="14">
        <f>N23/M23*10</f>
        <v>22.389948210922785</v>
      </c>
      <c r="P23" s="25">
        <v>7793</v>
      </c>
      <c r="Q23" s="25"/>
      <c r="R23" s="25"/>
      <c r="S23" s="27"/>
      <c r="T23" s="30">
        <f>M23+Q23</f>
        <v>16992</v>
      </c>
      <c r="U23" s="30">
        <f>N23+R23</f>
        <v>38045</v>
      </c>
      <c r="V23" s="26">
        <f t="shared" si="7"/>
        <v>22.389948210922785</v>
      </c>
    </row>
    <row r="24" spans="1:22" s="3" customFormat="1" ht="18.75">
      <c r="A24" s="12"/>
      <c r="B24" s="31" t="s">
        <v>10</v>
      </c>
      <c r="C24" s="32"/>
      <c r="D24" s="22">
        <f>D22+D23</f>
        <v>64990</v>
      </c>
      <c r="E24" s="22">
        <f>E22+E23</f>
        <v>48324</v>
      </c>
      <c r="F24" s="22">
        <f>F22+F23</f>
        <v>116284</v>
      </c>
      <c r="G24" s="20">
        <f>F24/E24*10</f>
        <v>24.063405347239467</v>
      </c>
      <c r="H24" s="13">
        <f>H22+H23</f>
        <v>363</v>
      </c>
      <c r="I24" s="13"/>
      <c r="J24" s="13"/>
      <c r="K24" s="14"/>
      <c r="L24" s="15">
        <f>L22+L23</f>
        <v>65353</v>
      </c>
      <c r="M24" s="15">
        <f>SUM(M22:M23)</f>
        <v>48324</v>
      </c>
      <c r="N24" s="15">
        <f>SUM(N22:N23)</f>
        <v>116284</v>
      </c>
      <c r="O24" s="14">
        <f>N24/M24*10</f>
        <v>24.063405347239467</v>
      </c>
      <c r="P24" s="25">
        <f>P22+P23</f>
        <v>16226</v>
      </c>
      <c r="Q24" s="25">
        <f>Q22+Q23</f>
        <v>409</v>
      </c>
      <c r="R24" s="25">
        <f>R22+R23</f>
        <v>211</v>
      </c>
      <c r="S24" s="27">
        <f>R24/Q24*10</f>
        <v>5.158924205378973</v>
      </c>
      <c r="T24" s="30">
        <f>T22+T23</f>
        <v>48733</v>
      </c>
      <c r="U24" s="30">
        <f>U22+U23</f>
        <v>116495</v>
      </c>
      <c r="V24" s="26">
        <f t="shared" si="7"/>
        <v>23.904746270494325</v>
      </c>
    </row>
    <row r="25" s="3" customFormat="1" ht="15"/>
    <row r="26" spans="1:12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3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9" ht="15">
      <c r="A28" s="48"/>
      <c r="B28" s="48"/>
      <c r="E28" s="2"/>
      <c r="F28" s="2"/>
      <c r="G28" s="2"/>
      <c r="H28" s="2"/>
      <c r="I28" s="2"/>
    </row>
    <row r="29" spans="4:8" ht="15">
      <c r="D29" s="48"/>
      <c r="E29" s="48"/>
      <c r="F29" s="48"/>
      <c r="G29" s="48"/>
      <c r="H29" s="48"/>
    </row>
  </sheetData>
  <mergeCells count="24">
    <mergeCell ref="T4:V4"/>
    <mergeCell ref="D29:H29"/>
    <mergeCell ref="B4:C5"/>
    <mergeCell ref="A4:A5"/>
    <mergeCell ref="B22:C22"/>
    <mergeCell ref="A28:B28"/>
    <mergeCell ref="A26:L26"/>
    <mergeCell ref="A27:M27"/>
    <mergeCell ref="B23:C23"/>
    <mergeCell ref="B24:C24"/>
    <mergeCell ref="B6:C6"/>
    <mergeCell ref="B7:C7"/>
    <mergeCell ref="B8:C8"/>
    <mergeCell ref="B9:C9"/>
    <mergeCell ref="B10:C10"/>
    <mergeCell ref="B12:C12"/>
    <mergeCell ref="B13:C13"/>
    <mergeCell ref="B14:C14"/>
    <mergeCell ref="A3:R3"/>
    <mergeCell ref="D4:G4"/>
    <mergeCell ref="H4:K4"/>
    <mergeCell ref="L4:O4"/>
    <mergeCell ref="B11:C11"/>
    <mergeCell ref="P4:S4"/>
  </mergeCells>
  <printOptions/>
  <pageMargins left="0.3937007874015748" right="0.2755905511811024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SpecSH2</cp:lastModifiedBy>
  <cp:lastPrinted>2018-07-17T07:35:45Z</cp:lastPrinted>
  <dcterms:created xsi:type="dcterms:W3CDTF">2012-07-11T10:51:47Z</dcterms:created>
  <dcterms:modified xsi:type="dcterms:W3CDTF">2018-07-17T08:44:00Z</dcterms:modified>
  <cp:category/>
  <cp:version/>
  <cp:contentType/>
  <cp:contentStatus/>
</cp:coreProperties>
</file>