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8" windowWidth="11808" windowHeight="6108" activeTab="0"/>
  </bookViews>
  <sheets>
    <sheet name=" район " sheetId="1" r:id="rId1"/>
  </sheets>
  <definedNames>
    <definedName name="_1">#REF!</definedName>
    <definedName name="_1_">#REF!</definedName>
    <definedName name="_2">#REF!</definedName>
    <definedName name="_2_">#REF!</definedName>
    <definedName name="_Date_" localSheetId="0">' район '!#REF!</definedName>
    <definedName name="_Date_">#REF!</definedName>
    <definedName name="_OKPO_" localSheetId="0">' район '!#REF!</definedName>
    <definedName name="_OKPO_">#REF!</definedName>
    <definedName name="_OKTMO_" localSheetId="0">' район '!#REF!</definedName>
    <definedName name="_OKTMO_">#REF!</definedName>
    <definedName name="_Otchet_Period_Source__AT_ObjectName" localSheetId="0">' район '!#REF!</definedName>
    <definedName name="_Otchet_Period_Source__AT_ObjectName">#REF!</definedName>
    <definedName name="_Period_" localSheetId="0">' район '!#REF!</definedName>
    <definedName name="_Period_">#REF!</definedName>
    <definedName name="_xlnm.Print_Titles" localSheetId="0">' район '!$10:$11</definedName>
  </definedNames>
  <calcPr fullCalcOnLoad="1"/>
</workbook>
</file>

<file path=xl/sharedStrings.xml><?xml version="1.0" encoding="utf-8"?>
<sst xmlns="http://schemas.openxmlformats.org/spreadsheetml/2006/main" count="244" uniqueCount="241">
  <si>
    <t>Иные межбюджетные трансферты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</si>
  <si>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</si>
  <si>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</si>
  <si>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</si>
  <si>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</si>
  <si>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</si>
  <si>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</si>
  <si>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</si>
  <si>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</si>
  <si>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</si>
  <si>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</si>
  <si>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</si>
  <si>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</si>
  <si>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</si>
  <si>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</si>
  <si>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</si>
  <si>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</si>
  <si>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</si>
  <si>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</si>
  <si>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</si>
  <si>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</si>
  <si>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</si>
  <si>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</si>
  <si>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</si>
  <si>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</si>
  <si>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</si>
  <si>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</si>
  <si>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</si>
  <si>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</si>
  <si>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</si>
  <si>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</si>
  <si>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</si>
  <si>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</si>
  <si>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</si>
  <si>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</si>
  <si>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</si>
  <si>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</si>
  <si>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</si>
  <si>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</si>
  <si>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</si>
  <si>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</si>
  <si>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</si>
  <si>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</si>
  <si>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</si>
  <si>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</si>
  <si>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</si>
  <si>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</si>
  <si>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</si>
  <si>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</si>
  <si>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</si>
  <si>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</si>
  <si>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</si>
  <si>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</si>
  <si>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</si>
  <si>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</si>
  <si>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</si>
  <si>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</si>
  <si>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</si>
  <si>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</si>
  <si>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</si>
  <si>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</si>
  <si>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</si>
  <si>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</si>
  <si>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</si>
  <si>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</si>
  <si>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</si>
  <si>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</si>
  <si>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</si>
  <si>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</si>
  <si>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</si>
  <si>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</si>
  <si>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</si>
  <si>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</si>
  <si>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</si>
  <si>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</si>
  <si>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</si>
  <si>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</si>
  <si>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</si>
  <si>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</si>
  <si>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</si>
  <si>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</si>
  <si>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</si>
  <si>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00011105075050000120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</si>
  <si>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</si>
  <si>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</si>
  <si>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</si>
  <si>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</si>
  <si>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</si>
  <si>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</si>
  <si>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</si>
  <si>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</si>
  <si>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</si>
  <si>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</si>
  <si>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</si>
  <si>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</si>
  <si>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</si>
  <si>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</si>
  <si>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</si>
  <si>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</si>
  <si>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</si>
  <si>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</si>
  <si>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</si>
  <si>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</si>
  <si>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</si>
  <si>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</si>
  <si>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</si>
  <si>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</si>
  <si>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</si>
  <si>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</si>
  <si>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</si>
  <si>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</si>
  <si>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</si>
  <si>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</si>
  <si>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</si>
  <si>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</si>
  <si>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</si>
  <si>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</si>
  <si>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</si>
  <si>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</si>
  <si>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</si>
  <si>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</si>
  <si>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</si>
  <si>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</si>
  <si>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</si>
  <si>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</si>
  <si>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</si>
  <si>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</si>
  <si>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</si>
  <si>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</si>
  <si>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</si>
  <si>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</si>
  <si>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</si>
  <si>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</si>
  <si>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</si>
  <si>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</si>
  <si>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</si>
  <si>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</si>
  <si>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</si>
  <si>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</si>
  <si>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</si>
  <si>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</si>
  <si>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</si>
  <si>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</si>
  <si>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</si>
  <si>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</si>
  <si>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</si>
  <si>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</si>
  <si>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</si>
  <si>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</si>
  <si>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</si>
  <si>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</si>
  <si>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</si>
  <si>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</si>
  <si>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</si>
  <si>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</si>
  <si>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</si>
  <si>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</si>
  <si>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</si>
  <si>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</si>
  <si>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</si>
  <si>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</si>
  <si>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</si>
  <si>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</si>
  <si>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</si>
  <si>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</si>
  <si>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</si>
  <si>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</si>
  <si>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</si>
  <si>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</si>
  <si>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</si>
  <si>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</si>
  <si>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</si>
  <si>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</si>
  <si>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</si>
  <si>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</si>
  <si>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</si>
  <si>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</si>
  <si>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</si>
  <si>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</si>
  <si>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</si>
  <si>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</si>
  <si>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Субсидии бюджетам бюджетной системы 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</si>
  <si>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</si>
  <si>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</si>
  <si>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</si>
  <si>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</si>
  <si>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</si>
  <si>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</si>
  <si>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</si>
  <si>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</si>
  <si>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</si>
  <si>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</si>
  <si>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</si>
  <si>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</si>
  <si>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</si>
  <si>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</si>
  <si>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</si>
  <si>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</si>
  <si>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</si>
  <si>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</si>
  <si>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</si>
  <si>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</si>
  <si>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</si>
  <si>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</si>
  <si>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</si>
  <si>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</si>
  <si>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</si>
  <si>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</si>
  <si>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</si>
  <si>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</si>
  <si>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</si>
  <si>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</si>
  <si>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</si>
  <si>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</si>
  <si>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</si>
  <si>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</si>
  <si>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</si>
  <si>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</si>
  <si>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</si>
  <si>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</si>
  <si>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</si>
  <si>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</si>
  <si>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</si>
  <si>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</si>
  <si>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</si>
  <si>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</si>
  <si>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Приложение 1</t>
  </si>
  <si>
    <t>к отчету " Об исполнении бюджета</t>
  </si>
  <si>
    <t>Суровикинского муниципального района</t>
  </si>
  <si>
    <t>рублей</t>
  </si>
  <si>
    <t>за 1 квартал 2015 года</t>
  </si>
  <si>
    <t>Наименование</t>
  </si>
  <si>
    <t>Код дохода</t>
  </si>
  <si>
    <t>Отклонение</t>
  </si>
  <si>
    <t>Процент исполнения</t>
  </si>
  <si>
    <t>2</t>
  </si>
  <si>
    <t>План на 2015 год</t>
  </si>
  <si>
    <t>Исполнено 1 квартал  2015 год</t>
  </si>
  <si>
    <t>Исполнение по доходам бюджета Суровикинского</t>
  </si>
  <si>
    <t xml:space="preserve">   муниципального района за  1 квартал 2015 года</t>
  </si>
  <si>
    <t>Доходы бюджета - 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</si>
</sst>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sz val="7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PageLayoutView="0" workbookViewId="0" topLeftCell="A1">
      <selection activeCell="A118" sqref="A118"/>
    </sheetView>
  </sheetViews>
  <sheetFormatPr defaultColWidth="9.00390625" defaultRowHeight="12.75"/>
  <cols>
    <col min="1" max="1" width="50.125" style="0" customWidth="1"/>
    <col min="2" max="2" width="7.125" style="0" hidden="1" customWidth="1"/>
    <col min="3" max="3" width="20.875" style="0" customWidth="1"/>
    <col min="4" max="5" width="16.625" style="0" customWidth="1"/>
    <col min="6" max="6" width="12.875" style="0" customWidth="1"/>
    <col min="7" max="7" width="13.00390625" style="0" customWidth="1"/>
  </cols>
  <sheetData>
    <row r="1" spans="1:8" ht="16.5" customHeight="1">
      <c r="A1" s="3"/>
      <c r="B1" s="4"/>
      <c r="C1" s="4"/>
      <c r="D1" s="4"/>
      <c r="E1" s="4"/>
      <c r="F1" s="13"/>
      <c r="G1" s="13" t="s">
        <v>226</v>
      </c>
      <c r="H1" s="13"/>
    </row>
    <row r="2" spans="1:8" ht="16.5" customHeight="1">
      <c r="A2" s="6"/>
      <c r="B2" s="7"/>
      <c r="C2" s="7"/>
      <c r="D2" s="7"/>
      <c r="E2" s="7"/>
      <c r="F2" s="10"/>
      <c r="G2" s="41" t="s">
        <v>227</v>
      </c>
      <c r="H2" s="10"/>
    </row>
    <row r="3" spans="1:8" ht="16.5" customHeight="1">
      <c r="A3" s="6"/>
      <c r="B3" s="7"/>
      <c r="C3" s="10"/>
      <c r="D3" s="7"/>
      <c r="E3" s="7"/>
      <c r="F3" s="10"/>
      <c r="G3" s="41" t="s">
        <v>228</v>
      </c>
      <c r="H3" s="7"/>
    </row>
    <row r="4" spans="1:8" ht="16.5" customHeight="1">
      <c r="A4" s="8"/>
      <c r="B4" s="3"/>
      <c r="C4" s="9"/>
      <c r="D4" s="9"/>
      <c r="E4" s="9"/>
      <c r="F4" s="5"/>
      <c r="G4" s="42" t="s">
        <v>230</v>
      </c>
      <c r="H4" s="10"/>
    </row>
    <row r="5" spans="1:8" ht="16.5" customHeight="1">
      <c r="A5" s="8"/>
      <c r="B5" s="3"/>
      <c r="C5" s="9"/>
      <c r="D5" s="9"/>
      <c r="E5" s="9"/>
      <c r="F5" s="5"/>
      <c r="G5" s="5"/>
      <c r="H5" s="10"/>
    </row>
    <row r="6" spans="1:8" ht="16.5" customHeight="1">
      <c r="A6" s="45" t="s">
        <v>238</v>
      </c>
      <c r="B6" s="45"/>
      <c r="C6" s="45"/>
      <c r="D6" s="45"/>
      <c r="E6" s="45"/>
      <c r="F6" s="45"/>
      <c r="G6" s="45"/>
      <c r="H6" s="12"/>
    </row>
    <row r="7" spans="1:8" ht="16.5" customHeight="1">
      <c r="A7" s="45" t="s">
        <v>239</v>
      </c>
      <c r="B7" s="45"/>
      <c r="C7" s="45"/>
      <c r="D7" s="45"/>
      <c r="E7" s="45"/>
      <c r="F7" s="45"/>
      <c r="G7" s="45"/>
      <c r="H7" s="7"/>
    </row>
    <row r="8" ht="12.75">
      <c r="G8" s="11" t="s">
        <v>229</v>
      </c>
    </row>
    <row r="9" ht="13.5" thickBot="1"/>
    <row r="10" spans="1:7" ht="51.75" customHeight="1">
      <c r="A10" s="16" t="s">
        <v>231</v>
      </c>
      <c r="B10" s="17"/>
      <c r="C10" s="17" t="s">
        <v>232</v>
      </c>
      <c r="D10" s="18" t="s">
        <v>236</v>
      </c>
      <c r="E10" s="18" t="s">
        <v>237</v>
      </c>
      <c r="F10" s="26" t="s">
        <v>233</v>
      </c>
      <c r="G10" s="29" t="s">
        <v>234</v>
      </c>
    </row>
    <row r="11" spans="1:7" ht="13.5" thickBot="1">
      <c r="A11" s="19">
        <v>1</v>
      </c>
      <c r="B11" s="20" t="s">
        <v>235</v>
      </c>
      <c r="C11" s="20" t="s">
        <v>235</v>
      </c>
      <c r="D11" s="21">
        <v>3</v>
      </c>
      <c r="E11" s="30"/>
      <c r="F11" s="31"/>
      <c r="G11" s="32"/>
    </row>
    <row r="12" spans="1:7" ht="12.75">
      <c r="A12" s="22" t="s">
        <v>1</v>
      </c>
      <c r="B12" s="14">
        <v>10</v>
      </c>
      <c r="C12" s="14" t="s">
        <v>2</v>
      </c>
      <c r="D12" s="33">
        <f>D13+D19+D25+D32+D35+D41+D60+D66+D70+D78+D96</f>
        <v>177238803</v>
      </c>
      <c r="E12" s="33">
        <f>E13+E19+E25+E32+E35+E41+E60+E66+E70+E78+E96</f>
        <v>33642851.6</v>
      </c>
      <c r="F12" s="27">
        <f aca="true" t="shared" si="0" ref="F12:F75">D12-E12</f>
        <v>143595951.4</v>
      </c>
      <c r="G12" s="34">
        <f>E12/D12</f>
        <v>0.18981651326092516</v>
      </c>
    </row>
    <row r="13" spans="1:7" ht="12.75">
      <c r="A13" s="23" t="s">
        <v>3</v>
      </c>
      <c r="B13" s="2">
        <v>10</v>
      </c>
      <c r="C13" s="2" t="s">
        <v>4</v>
      </c>
      <c r="D13" s="35">
        <f>D14</f>
        <v>137457378</v>
      </c>
      <c r="E13" s="35">
        <f>E14</f>
        <v>23338674.490000002</v>
      </c>
      <c r="F13" s="15">
        <f t="shared" si="0"/>
        <v>114118703.50999999</v>
      </c>
      <c r="G13" s="36">
        <f aca="true" t="shared" si="1" ref="G13:G76">E13/D13</f>
        <v>0.16978844518625985</v>
      </c>
    </row>
    <row r="14" spans="1:7" ht="12.75">
      <c r="A14" s="24" t="s">
        <v>5</v>
      </c>
      <c r="B14" s="1">
        <v>10</v>
      </c>
      <c r="C14" s="1" t="s">
        <v>6</v>
      </c>
      <c r="D14" s="37">
        <f>D15+D16+D17+D18</f>
        <v>137457378</v>
      </c>
      <c r="E14" s="37">
        <f>E15+E16+E17+E18</f>
        <v>23338674.490000002</v>
      </c>
      <c r="F14" s="15">
        <f t="shared" si="0"/>
        <v>114118703.50999999</v>
      </c>
      <c r="G14" s="36">
        <f t="shared" si="1"/>
        <v>0.16978844518625985</v>
      </c>
    </row>
    <row r="15" spans="1:7" ht="51" hidden="1">
      <c r="A15" s="24" t="s">
        <v>7</v>
      </c>
      <c r="B15" s="1">
        <v>10</v>
      </c>
      <c r="C15" s="1" t="s">
        <v>8</v>
      </c>
      <c r="D15" s="37">
        <v>137457378</v>
      </c>
      <c r="E15" s="37">
        <v>23033135.38</v>
      </c>
      <c r="F15" s="15">
        <f t="shared" si="0"/>
        <v>114424242.62</v>
      </c>
      <c r="G15" s="36">
        <f t="shared" si="1"/>
        <v>0.16756565355116843</v>
      </c>
    </row>
    <row r="16" spans="1:7" ht="71.25" hidden="1">
      <c r="A16" s="24" t="s">
        <v>9</v>
      </c>
      <c r="B16" s="1">
        <v>10</v>
      </c>
      <c r="C16" s="1" t="s">
        <v>10</v>
      </c>
      <c r="D16" s="37">
        <v>0</v>
      </c>
      <c r="E16" s="37">
        <v>227991.05</v>
      </c>
      <c r="F16" s="15">
        <f t="shared" si="0"/>
        <v>-227991.05</v>
      </c>
      <c r="G16" s="36"/>
    </row>
    <row r="17" spans="1:7" ht="30" hidden="1">
      <c r="A17" s="24" t="s">
        <v>11</v>
      </c>
      <c r="B17" s="1">
        <v>10</v>
      </c>
      <c r="C17" s="1" t="s">
        <v>12</v>
      </c>
      <c r="D17" s="37">
        <v>0</v>
      </c>
      <c r="E17" s="37">
        <v>58786.46</v>
      </c>
      <c r="F17" s="15">
        <f t="shared" si="0"/>
        <v>-58786.46</v>
      </c>
      <c r="G17" s="36"/>
    </row>
    <row r="18" spans="1:7" ht="60.75" hidden="1">
      <c r="A18" s="24" t="s">
        <v>13</v>
      </c>
      <c r="B18" s="1">
        <v>10</v>
      </c>
      <c r="C18" s="1" t="s">
        <v>14</v>
      </c>
      <c r="D18" s="37">
        <v>0</v>
      </c>
      <c r="E18" s="37">
        <v>18761.6</v>
      </c>
      <c r="F18" s="15">
        <f t="shared" si="0"/>
        <v>-18761.6</v>
      </c>
      <c r="G18" s="36"/>
    </row>
    <row r="19" spans="1:7" ht="20.25">
      <c r="A19" s="23" t="s">
        <v>15</v>
      </c>
      <c r="B19" s="2">
        <v>10</v>
      </c>
      <c r="C19" s="2" t="s">
        <v>16</v>
      </c>
      <c r="D19" s="35">
        <f>D20</f>
        <v>77989</v>
      </c>
      <c r="E19" s="35">
        <f>E20</f>
        <v>30282.41</v>
      </c>
      <c r="F19" s="15">
        <f t="shared" si="0"/>
        <v>47706.59</v>
      </c>
      <c r="G19" s="36">
        <f t="shared" si="1"/>
        <v>0.3882907845978279</v>
      </c>
    </row>
    <row r="20" spans="1:7" ht="20.25">
      <c r="A20" s="24" t="s">
        <v>17</v>
      </c>
      <c r="B20" s="1">
        <v>10</v>
      </c>
      <c r="C20" s="1" t="s">
        <v>18</v>
      </c>
      <c r="D20" s="37">
        <f>D21+D22+D23+D24</f>
        <v>77989</v>
      </c>
      <c r="E20" s="37">
        <f>E21+E22+E23+E24</f>
        <v>30282.41</v>
      </c>
      <c r="F20" s="15">
        <f t="shared" si="0"/>
        <v>47706.59</v>
      </c>
      <c r="G20" s="36">
        <f t="shared" si="1"/>
        <v>0.3882907845978279</v>
      </c>
    </row>
    <row r="21" spans="1:7" ht="40.5" hidden="1">
      <c r="A21" s="24" t="s">
        <v>19</v>
      </c>
      <c r="B21" s="1">
        <v>10</v>
      </c>
      <c r="C21" s="1" t="s">
        <v>20</v>
      </c>
      <c r="D21" s="37">
        <v>23884</v>
      </c>
      <c r="E21" s="37">
        <v>10237.93</v>
      </c>
      <c r="F21" s="15">
        <f t="shared" si="0"/>
        <v>13646.07</v>
      </c>
      <c r="G21" s="36">
        <f t="shared" si="1"/>
        <v>0.4286522358063976</v>
      </c>
    </row>
    <row r="22" spans="1:7" ht="51" hidden="1">
      <c r="A22" s="24" t="s">
        <v>21</v>
      </c>
      <c r="B22" s="1">
        <v>10</v>
      </c>
      <c r="C22" s="1" t="s">
        <v>22</v>
      </c>
      <c r="D22" s="37">
        <v>891</v>
      </c>
      <c r="E22" s="37">
        <v>229.45</v>
      </c>
      <c r="F22" s="15">
        <f t="shared" si="0"/>
        <v>661.55</v>
      </c>
      <c r="G22" s="36">
        <f t="shared" si="1"/>
        <v>0.2575196408529742</v>
      </c>
    </row>
    <row r="23" spans="1:7" ht="40.5" hidden="1">
      <c r="A23" s="24" t="s">
        <v>23</v>
      </c>
      <c r="B23" s="1">
        <v>10</v>
      </c>
      <c r="C23" s="1" t="s">
        <v>24</v>
      </c>
      <c r="D23" s="37">
        <v>52203</v>
      </c>
      <c r="E23" s="37">
        <v>20482.46</v>
      </c>
      <c r="F23" s="15">
        <f t="shared" si="0"/>
        <v>31720.54</v>
      </c>
      <c r="G23" s="36">
        <f t="shared" si="1"/>
        <v>0.39236174166235654</v>
      </c>
    </row>
    <row r="24" spans="1:7" ht="40.5" hidden="1">
      <c r="A24" s="24" t="s">
        <v>25</v>
      </c>
      <c r="B24" s="1">
        <v>10</v>
      </c>
      <c r="C24" s="1" t="s">
        <v>26</v>
      </c>
      <c r="D24" s="37">
        <v>1011</v>
      </c>
      <c r="E24" s="37">
        <v>-667.43</v>
      </c>
      <c r="F24" s="15">
        <f t="shared" si="0"/>
        <v>1678.4299999999998</v>
      </c>
      <c r="G24" s="36">
        <f t="shared" si="1"/>
        <v>-0.6601681503461918</v>
      </c>
    </row>
    <row r="25" spans="1:7" ht="12.75">
      <c r="A25" s="23" t="s">
        <v>27</v>
      </c>
      <c r="B25" s="2">
        <v>10</v>
      </c>
      <c r="C25" s="2" t="s">
        <v>28</v>
      </c>
      <c r="D25" s="35">
        <f>D26+D29</f>
        <v>13870000</v>
      </c>
      <c r="E25" s="35">
        <f>E26+E29</f>
        <v>3672255.8599999994</v>
      </c>
      <c r="F25" s="15">
        <f t="shared" si="0"/>
        <v>10197744.14</v>
      </c>
      <c r="G25" s="36">
        <f t="shared" si="1"/>
        <v>0.26476249891852915</v>
      </c>
    </row>
    <row r="26" spans="1:7" ht="12.75">
      <c r="A26" s="24" t="s">
        <v>29</v>
      </c>
      <c r="B26" s="1">
        <v>10</v>
      </c>
      <c r="C26" s="1" t="s">
        <v>30</v>
      </c>
      <c r="D26" s="37">
        <f>D27+D28</f>
        <v>13164000</v>
      </c>
      <c r="E26" s="37">
        <f>E27+E28</f>
        <v>3019071.8899999997</v>
      </c>
      <c r="F26" s="15">
        <f t="shared" si="0"/>
        <v>10144928.11</v>
      </c>
      <c r="G26" s="36">
        <f t="shared" si="1"/>
        <v>0.22934304846551198</v>
      </c>
    </row>
    <row r="27" spans="1:7" ht="12.75">
      <c r="A27" s="24" t="s">
        <v>29</v>
      </c>
      <c r="B27" s="1">
        <v>10</v>
      </c>
      <c r="C27" s="1" t="s">
        <v>31</v>
      </c>
      <c r="D27" s="37">
        <v>13164000</v>
      </c>
      <c r="E27" s="37">
        <v>3007170.88</v>
      </c>
      <c r="F27" s="15">
        <f t="shared" si="0"/>
        <v>10156829.120000001</v>
      </c>
      <c r="G27" s="36">
        <f t="shared" si="1"/>
        <v>0.22843899118808872</v>
      </c>
    </row>
    <row r="28" spans="1:7" ht="20.25">
      <c r="A28" s="24" t="s">
        <v>32</v>
      </c>
      <c r="B28" s="1">
        <v>10</v>
      </c>
      <c r="C28" s="1" t="s">
        <v>33</v>
      </c>
      <c r="D28" s="37">
        <v>0</v>
      </c>
      <c r="E28" s="37">
        <v>11901.01</v>
      </c>
      <c r="F28" s="15">
        <f t="shared" si="0"/>
        <v>-11901.01</v>
      </c>
      <c r="G28" s="36"/>
    </row>
    <row r="29" spans="1:7" ht="12.75">
      <c r="A29" s="24" t="s">
        <v>34</v>
      </c>
      <c r="B29" s="1">
        <v>10</v>
      </c>
      <c r="C29" s="1" t="s">
        <v>35</v>
      </c>
      <c r="D29" s="37">
        <f>D30+D31</f>
        <v>706000</v>
      </c>
      <c r="E29" s="37">
        <f>E30+E31</f>
        <v>653183.97</v>
      </c>
      <c r="F29" s="15">
        <f t="shared" si="0"/>
        <v>52816.03000000003</v>
      </c>
      <c r="G29" s="36">
        <f t="shared" si="1"/>
        <v>0.9251897592067988</v>
      </c>
    </row>
    <row r="30" spans="1:7" ht="12.75">
      <c r="A30" s="24" t="s">
        <v>34</v>
      </c>
      <c r="B30" s="1">
        <v>10</v>
      </c>
      <c r="C30" s="1" t="s">
        <v>36</v>
      </c>
      <c r="D30" s="37">
        <v>706000</v>
      </c>
      <c r="E30" s="37">
        <v>653070.63</v>
      </c>
      <c r="F30" s="15">
        <f t="shared" si="0"/>
        <v>52929.369999999995</v>
      </c>
      <c r="G30" s="36">
        <f t="shared" si="1"/>
        <v>0.9250292209631729</v>
      </c>
    </row>
    <row r="31" spans="1:7" ht="20.25">
      <c r="A31" s="24" t="s">
        <v>37</v>
      </c>
      <c r="B31" s="1">
        <v>10</v>
      </c>
      <c r="C31" s="1" t="s">
        <v>38</v>
      </c>
      <c r="D31" s="37">
        <v>0</v>
      </c>
      <c r="E31" s="37">
        <v>113.34</v>
      </c>
      <c r="F31" s="15">
        <f t="shared" si="0"/>
        <v>-113.34</v>
      </c>
      <c r="G31" s="36"/>
    </row>
    <row r="32" spans="1:7" ht="12.75">
      <c r="A32" s="23" t="s">
        <v>39</v>
      </c>
      <c r="B32" s="2">
        <v>10</v>
      </c>
      <c r="C32" s="2" t="s">
        <v>40</v>
      </c>
      <c r="D32" s="35">
        <f>D33</f>
        <v>1960000</v>
      </c>
      <c r="E32" s="35">
        <f>E33</f>
        <v>478337.38</v>
      </c>
      <c r="F32" s="15">
        <f t="shared" si="0"/>
        <v>1481662.62</v>
      </c>
      <c r="G32" s="36">
        <f t="shared" si="1"/>
        <v>0.24404968367346938</v>
      </c>
    </row>
    <row r="33" spans="1:7" ht="20.25">
      <c r="A33" s="24" t="s">
        <v>41</v>
      </c>
      <c r="B33" s="1">
        <v>10</v>
      </c>
      <c r="C33" s="1" t="s">
        <v>42</v>
      </c>
      <c r="D33" s="37">
        <f>D34</f>
        <v>1960000</v>
      </c>
      <c r="E33" s="37">
        <f>E34</f>
        <v>478337.38</v>
      </c>
      <c r="F33" s="15">
        <f t="shared" si="0"/>
        <v>1481662.62</v>
      </c>
      <c r="G33" s="36">
        <f t="shared" si="1"/>
        <v>0.24404968367346938</v>
      </c>
    </row>
    <row r="34" spans="1:7" ht="30">
      <c r="A34" s="24" t="s">
        <v>43</v>
      </c>
      <c r="B34" s="1">
        <v>10</v>
      </c>
      <c r="C34" s="1" t="s">
        <v>44</v>
      </c>
      <c r="D34" s="37">
        <v>1960000</v>
      </c>
      <c r="E34" s="37">
        <v>478337.38</v>
      </c>
      <c r="F34" s="15">
        <f t="shared" si="0"/>
        <v>1481662.62</v>
      </c>
      <c r="G34" s="36">
        <f t="shared" si="1"/>
        <v>0.24404968367346938</v>
      </c>
    </row>
    <row r="35" spans="1:7" ht="20.25">
      <c r="A35" s="23" t="s">
        <v>45</v>
      </c>
      <c r="B35" s="2">
        <v>10</v>
      </c>
      <c r="C35" s="2" t="s">
        <v>46</v>
      </c>
      <c r="D35" s="35">
        <f>D36+D38</f>
        <v>0</v>
      </c>
      <c r="E35" s="35">
        <f>E36+E38</f>
        <v>3.6100000000000003</v>
      </c>
      <c r="F35" s="15">
        <f t="shared" si="0"/>
        <v>-3.6100000000000003</v>
      </c>
      <c r="G35" s="36"/>
    </row>
    <row r="36" spans="1:7" ht="20.25">
      <c r="A36" s="24" t="s">
        <v>47</v>
      </c>
      <c r="B36" s="1">
        <v>10</v>
      </c>
      <c r="C36" s="1" t="s">
        <v>48</v>
      </c>
      <c r="D36" s="37">
        <f>D37</f>
        <v>0</v>
      </c>
      <c r="E36" s="37">
        <f>E37</f>
        <v>0.49</v>
      </c>
      <c r="F36" s="15">
        <f t="shared" si="0"/>
        <v>-0.49</v>
      </c>
      <c r="G36" s="36"/>
    </row>
    <row r="37" spans="1:7" ht="12.75">
      <c r="A37" s="24" t="s">
        <v>49</v>
      </c>
      <c r="B37" s="1">
        <v>10</v>
      </c>
      <c r="C37" s="1" t="s">
        <v>50</v>
      </c>
      <c r="D37" s="37">
        <v>0</v>
      </c>
      <c r="E37" s="37">
        <v>0.49</v>
      </c>
      <c r="F37" s="15">
        <f t="shared" si="0"/>
        <v>-0.49</v>
      </c>
      <c r="G37" s="36"/>
    </row>
    <row r="38" spans="1:7" ht="12.75">
      <c r="A38" s="24" t="s">
        <v>51</v>
      </c>
      <c r="B38" s="1">
        <v>10</v>
      </c>
      <c r="C38" s="1" t="s">
        <v>52</v>
      </c>
      <c r="D38" s="37">
        <f>D39</f>
        <v>0</v>
      </c>
      <c r="E38" s="37">
        <f>E39</f>
        <v>3.12</v>
      </c>
      <c r="F38" s="15">
        <f t="shared" si="0"/>
        <v>-3.12</v>
      </c>
      <c r="G38" s="36"/>
    </row>
    <row r="39" spans="1:7" ht="30">
      <c r="A39" s="24" t="s">
        <v>53</v>
      </c>
      <c r="B39" s="1">
        <v>10</v>
      </c>
      <c r="C39" s="1" t="s">
        <v>54</v>
      </c>
      <c r="D39" s="37">
        <f>D40</f>
        <v>0</v>
      </c>
      <c r="E39" s="37">
        <f>E40</f>
        <v>3.12</v>
      </c>
      <c r="F39" s="15">
        <f t="shared" si="0"/>
        <v>-3.12</v>
      </c>
      <c r="G39" s="36"/>
    </row>
    <row r="40" spans="1:7" ht="40.5">
      <c r="A40" s="24" t="s">
        <v>55</v>
      </c>
      <c r="B40" s="1">
        <v>10</v>
      </c>
      <c r="C40" s="1" t="s">
        <v>56</v>
      </c>
      <c r="D40" s="37">
        <v>0</v>
      </c>
      <c r="E40" s="37">
        <v>3.12</v>
      </c>
      <c r="F40" s="15">
        <f t="shared" si="0"/>
        <v>-3.12</v>
      </c>
      <c r="G40" s="36"/>
    </row>
    <row r="41" spans="1:7" ht="20.25">
      <c r="A41" s="23" t="s">
        <v>57</v>
      </c>
      <c r="B41" s="2">
        <v>10</v>
      </c>
      <c r="C41" s="2" t="s">
        <v>58</v>
      </c>
      <c r="D41" s="35">
        <f>D42+D44+D54+D57</f>
        <v>8061000</v>
      </c>
      <c r="E41" s="35">
        <f>E42+E44+E54+E57</f>
        <v>310858.26</v>
      </c>
      <c r="F41" s="15">
        <f t="shared" si="0"/>
        <v>7750141.74</v>
      </c>
      <c r="G41" s="36">
        <f t="shared" si="1"/>
        <v>0.0385632378116859</v>
      </c>
    </row>
    <row r="42" spans="1:7" ht="40.5">
      <c r="A42" s="24" t="s">
        <v>59</v>
      </c>
      <c r="B42" s="1">
        <v>10</v>
      </c>
      <c r="C42" s="1" t="s">
        <v>60</v>
      </c>
      <c r="D42" s="37">
        <f>D43</f>
        <v>33000</v>
      </c>
      <c r="E42" s="37">
        <f>E43</f>
        <v>0</v>
      </c>
      <c r="F42" s="15">
        <f t="shared" si="0"/>
        <v>33000</v>
      </c>
      <c r="G42" s="36">
        <f t="shared" si="1"/>
        <v>0</v>
      </c>
    </row>
    <row r="43" spans="1:7" ht="30">
      <c r="A43" s="24" t="s">
        <v>61</v>
      </c>
      <c r="B43" s="1">
        <v>10</v>
      </c>
      <c r="C43" s="1" t="s">
        <v>62</v>
      </c>
      <c r="D43" s="37">
        <v>33000</v>
      </c>
      <c r="E43" s="37">
        <v>0</v>
      </c>
      <c r="F43" s="15">
        <f t="shared" si="0"/>
        <v>33000</v>
      </c>
      <c r="G43" s="36">
        <f t="shared" si="1"/>
        <v>0</v>
      </c>
    </row>
    <row r="44" spans="1:7" ht="51">
      <c r="A44" s="24" t="s">
        <v>63</v>
      </c>
      <c r="B44" s="1">
        <v>10</v>
      </c>
      <c r="C44" s="1" t="s">
        <v>64</v>
      </c>
      <c r="D44" s="37">
        <f>D45+D48+D50+D52</f>
        <v>6050000</v>
      </c>
      <c r="E44" s="37">
        <f>E45+E48+E50+E52</f>
        <v>1449367.63</v>
      </c>
      <c r="F44" s="15">
        <f t="shared" si="0"/>
        <v>4600632.37</v>
      </c>
      <c r="G44" s="36">
        <f t="shared" si="1"/>
        <v>0.23956489752066115</v>
      </c>
    </row>
    <row r="45" spans="1:7" ht="40.5">
      <c r="A45" s="24" t="s">
        <v>65</v>
      </c>
      <c r="B45" s="1">
        <v>10</v>
      </c>
      <c r="C45" s="1" t="s">
        <v>66</v>
      </c>
      <c r="D45" s="37">
        <v>4530000</v>
      </c>
      <c r="E45" s="37">
        <v>715631.77</v>
      </c>
      <c r="F45" s="15">
        <f t="shared" si="0"/>
        <v>3814368.23</v>
      </c>
      <c r="G45" s="36">
        <f t="shared" si="1"/>
        <v>0.1579761081677704</v>
      </c>
    </row>
    <row r="46" spans="1:7" ht="51">
      <c r="A46" s="24" t="s">
        <v>67</v>
      </c>
      <c r="B46" s="1">
        <v>10</v>
      </c>
      <c r="C46" s="1" t="s">
        <v>68</v>
      </c>
      <c r="D46" s="37">
        <v>2030000</v>
      </c>
      <c r="E46" s="37">
        <v>407524.44</v>
      </c>
      <c r="F46" s="15">
        <f t="shared" si="0"/>
        <v>1622475.56</v>
      </c>
      <c r="G46" s="36">
        <f t="shared" si="1"/>
        <v>0.20075095566502463</v>
      </c>
    </row>
    <row r="47" spans="1:7" ht="51">
      <c r="A47" s="24" t="s">
        <v>69</v>
      </c>
      <c r="B47" s="1">
        <v>10</v>
      </c>
      <c r="C47" s="1" t="s">
        <v>70</v>
      </c>
      <c r="D47" s="37">
        <v>2500000</v>
      </c>
      <c r="E47" s="37">
        <v>308107.33</v>
      </c>
      <c r="F47" s="15">
        <f t="shared" si="0"/>
        <v>2191892.67</v>
      </c>
      <c r="G47" s="36">
        <f t="shared" si="1"/>
        <v>0.12324293200000001</v>
      </c>
    </row>
    <row r="48" spans="1:7" ht="51">
      <c r="A48" s="24" t="s">
        <v>71</v>
      </c>
      <c r="B48" s="1">
        <v>10</v>
      </c>
      <c r="C48" s="1" t="s">
        <v>72</v>
      </c>
      <c r="D48" s="37">
        <v>1500000</v>
      </c>
      <c r="E48" s="37">
        <v>343296.42</v>
      </c>
      <c r="F48" s="15">
        <f t="shared" si="0"/>
        <v>1156703.58</v>
      </c>
      <c r="G48" s="36">
        <f t="shared" si="1"/>
        <v>0.22886427999999998</v>
      </c>
    </row>
    <row r="49" spans="1:7" ht="51">
      <c r="A49" s="24" t="s">
        <v>73</v>
      </c>
      <c r="B49" s="1">
        <v>10</v>
      </c>
      <c r="C49" s="1" t="s">
        <v>74</v>
      </c>
      <c r="D49" s="37">
        <v>1500000</v>
      </c>
      <c r="E49" s="37">
        <v>343296.42</v>
      </c>
      <c r="F49" s="15">
        <f t="shared" si="0"/>
        <v>1156703.58</v>
      </c>
      <c r="G49" s="36">
        <f t="shared" si="1"/>
        <v>0.22886427999999998</v>
      </c>
    </row>
    <row r="50" spans="1:7" ht="51">
      <c r="A50" s="24" t="s">
        <v>75</v>
      </c>
      <c r="B50" s="1">
        <v>10</v>
      </c>
      <c r="C50" s="1" t="s">
        <v>76</v>
      </c>
      <c r="D50" s="37">
        <v>20000</v>
      </c>
      <c r="E50" s="37">
        <v>0</v>
      </c>
      <c r="F50" s="15">
        <f t="shared" si="0"/>
        <v>20000</v>
      </c>
      <c r="G50" s="36">
        <f t="shared" si="1"/>
        <v>0</v>
      </c>
    </row>
    <row r="51" spans="1:7" ht="40.5">
      <c r="A51" s="24" t="s">
        <v>77</v>
      </c>
      <c r="B51" s="1">
        <v>10</v>
      </c>
      <c r="C51" s="1" t="s">
        <v>78</v>
      </c>
      <c r="D51" s="37">
        <v>20000</v>
      </c>
      <c r="E51" s="37">
        <v>0</v>
      </c>
      <c r="F51" s="15">
        <f t="shared" si="0"/>
        <v>20000</v>
      </c>
      <c r="G51" s="36">
        <f t="shared" si="1"/>
        <v>0</v>
      </c>
    </row>
    <row r="52" spans="1:7" ht="30">
      <c r="A52" s="24" t="s">
        <v>79</v>
      </c>
      <c r="B52" s="1">
        <v>10</v>
      </c>
      <c r="C52" s="1" t="s">
        <v>80</v>
      </c>
      <c r="D52" s="37">
        <v>0</v>
      </c>
      <c r="E52" s="37">
        <v>390439.44</v>
      </c>
      <c r="F52" s="15">
        <f t="shared" si="0"/>
        <v>-390439.44</v>
      </c>
      <c r="G52" s="36"/>
    </row>
    <row r="53" spans="1:7" ht="20.25">
      <c r="A53" s="24" t="s">
        <v>81</v>
      </c>
      <c r="B53" s="1">
        <v>10</v>
      </c>
      <c r="C53" s="1" t="s">
        <v>82</v>
      </c>
      <c r="D53" s="37">
        <v>0</v>
      </c>
      <c r="E53" s="37">
        <v>390439.44</v>
      </c>
      <c r="F53" s="15">
        <f t="shared" si="0"/>
        <v>-390439.44</v>
      </c>
      <c r="G53" s="36"/>
    </row>
    <row r="54" spans="1:7" ht="12.75">
      <c r="A54" s="24" t="s">
        <v>83</v>
      </c>
      <c r="B54" s="1">
        <v>10</v>
      </c>
      <c r="C54" s="1" t="s">
        <v>84</v>
      </c>
      <c r="D54" s="37">
        <v>1000</v>
      </c>
      <c r="E54" s="37">
        <v>1673.77</v>
      </c>
      <c r="F54" s="15">
        <f t="shared" si="0"/>
        <v>-673.77</v>
      </c>
      <c r="G54" s="36">
        <f t="shared" si="1"/>
        <v>1.67377</v>
      </c>
    </row>
    <row r="55" spans="1:7" ht="30">
      <c r="A55" s="24" t="s">
        <v>85</v>
      </c>
      <c r="B55" s="1">
        <v>10</v>
      </c>
      <c r="C55" s="1" t="s">
        <v>86</v>
      </c>
      <c r="D55" s="37">
        <v>1000</v>
      </c>
      <c r="E55" s="37">
        <v>1673.77</v>
      </c>
      <c r="F55" s="15">
        <f t="shared" si="0"/>
        <v>-673.77</v>
      </c>
      <c r="G55" s="36">
        <f t="shared" si="1"/>
        <v>1.67377</v>
      </c>
    </row>
    <row r="56" spans="1:7" ht="30">
      <c r="A56" s="24" t="s">
        <v>87</v>
      </c>
      <c r="B56" s="1">
        <v>10</v>
      </c>
      <c r="C56" s="1" t="s">
        <v>88</v>
      </c>
      <c r="D56" s="37">
        <v>1000</v>
      </c>
      <c r="E56" s="37">
        <v>1673.77</v>
      </c>
      <c r="F56" s="15">
        <f t="shared" si="0"/>
        <v>-673.77</v>
      </c>
      <c r="G56" s="36">
        <f t="shared" si="1"/>
        <v>1.67377</v>
      </c>
    </row>
    <row r="57" spans="1:7" ht="51">
      <c r="A57" s="24" t="s">
        <v>89</v>
      </c>
      <c r="B57" s="1">
        <v>10</v>
      </c>
      <c r="C57" s="1" t="s">
        <v>90</v>
      </c>
      <c r="D57" s="37">
        <v>1977000</v>
      </c>
      <c r="E57" s="37">
        <v>-1140183.14</v>
      </c>
      <c r="F57" s="15">
        <f t="shared" si="0"/>
        <v>3117183.1399999997</v>
      </c>
      <c r="G57" s="36">
        <f t="shared" si="1"/>
        <v>-0.5767238947900859</v>
      </c>
    </row>
    <row r="58" spans="1:7" ht="51">
      <c r="A58" s="24" t="s">
        <v>91</v>
      </c>
      <c r="B58" s="1">
        <v>10</v>
      </c>
      <c r="C58" s="1" t="s">
        <v>92</v>
      </c>
      <c r="D58" s="37">
        <v>1977000</v>
      </c>
      <c r="E58" s="37">
        <v>-1140183.14</v>
      </c>
      <c r="F58" s="15">
        <f t="shared" si="0"/>
        <v>3117183.1399999997</v>
      </c>
      <c r="G58" s="36">
        <f t="shared" si="1"/>
        <v>-0.5767238947900859</v>
      </c>
    </row>
    <row r="59" spans="1:7" ht="51">
      <c r="A59" s="24" t="s">
        <v>93</v>
      </c>
      <c r="B59" s="1">
        <v>10</v>
      </c>
      <c r="C59" s="1" t="s">
        <v>94</v>
      </c>
      <c r="D59" s="37">
        <v>1977000</v>
      </c>
      <c r="E59" s="37">
        <v>-1140183.14</v>
      </c>
      <c r="F59" s="15">
        <f t="shared" si="0"/>
        <v>3117183.1399999997</v>
      </c>
      <c r="G59" s="36">
        <f t="shared" si="1"/>
        <v>-0.5767238947900859</v>
      </c>
    </row>
    <row r="60" spans="1:7" ht="12.75">
      <c r="A60" s="23" t="s">
        <v>95</v>
      </c>
      <c r="B60" s="2">
        <v>10</v>
      </c>
      <c r="C60" s="2" t="s">
        <v>96</v>
      </c>
      <c r="D60" s="35">
        <f>D61</f>
        <v>1307636</v>
      </c>
      <c r="E60" s="35">
        <f>E61</f>
        <v>298165.97</v>
      </c>
      <c r="F60" s="15">
        <f t="shared" si="0"/>
        <v>1009470.03</v>
      </c>
      <c r="G60" s="36">
        <f t="shared" si="1"/>
        <v>0.22801908941020282</v>
      </c>
    </row>
    <row r="61" spans="1:7" ht="12.75">
      <c r="A61" s="24" t="s">
        <v>97</v>
      </c>
      <c r="B61" s="1">
        <v>10</v>
      </c>
      <c r="C61" s="1" t="s">
        <v>98</v>
      </c>
      <c r="D61" s="37">
        <f>D62+D63+D64+D65</f>
        <v>1307636</v>
      </c>
      <c r="E61" s="37">
        <f>E62+E63+E64+E65</f>
        <v>298165.97</v>
      </c>
      <c r="F61" s="15">
        <f t="shared" si="0"/>
        <v>1009470.03</v>
      </c>
      <c r="G61" s="36">
        <f t="shared" si="1"/>
        <v>0.22801908941020282</v>
      </c>
    </row>
    <row r="62" spans="1:7" ht="20.25">
      <c r="A62" s="24" t="s">
        <v>99</v>
      </c>
      <c r="B62" s="1">
        <v>10</v>
      </c>
      <c r="C62" s="1" t="s">
        <v>100</v>
      </c>
      <c r="D62" s="37">
        <v>56478</v>
      </c>
      <c r="E62" s="37">
        <v>8449.46</v>
      </c>
      <c r="F62" s="15">
        <f t="shared" si="0"/>
        <v>48028.54</v>
      </c>
      <c r="G62" s="36">
        <f t="shared" si="1"/>
        <v>0.14960621835050814</v>
      </c>
    </row>
    <row r="63" spans="1:7" ht="20.25">
      <c r="A63" s="24" t="s">
        <v>101</v>
      </c>
      <c r="B63" s="1">
        <v>10</v>
      </c>
      <c r="C63" s="1" t="s">
        <v>102</v>
      </c>
      <c r="D63" s="37">
        <v>33133</v>
      </c>
      <c r="E63" s="37">
        <v>10136.05</v>
      </c>
      <c r="F63" s="15">
        <f t="shared" si="0"/>
        <v>22996.95</v>
      </c>
      <c r="G63" s="36">
        <f t="shared" si="1"/>
        <v>0.30592007967886997</v>
      </c>
    </row>
    <row r="64" spans="1:7" ht="12.75">
      <c r="A64" s="24" t="s">
        <v>103</v>
      </c>
      <c r="B64" s="1">
        <v>10</v>
      </c>
      <c r="C64" s="1" t="s">
        <v>104</v>
      </c>
      <c r="D64" s="37">
        <v>311176</v>
      </c>
      <c r="E64" s="37">
        <v>14993.49</v>
      </c>
      <c r="F64" s="15">
        <f t="shared" si="0"/>
        <v>296182.51</v>
      </c>
      <c r="G64" s="36">
        <f t="shared" si="1"/>
        <v>0.04818331105226624</v>
      </c>
    </row>
    <row r="65" spans="1:7" ht="12.75">
      <c r="A65" s="24" t="s">
        <v>105</v>
      </c>
      <c r="B65" s="1">
        <v>10</v>
      </c>
      <c r="C65" s="1" t="s">
        <v>106</v>
      </c>
      <c r="D65" s="37">
        <v>906849</v>
      </c>
      <c r="E65" s="37">
        <v>264586.97</v>
      </c>
      <c r="F65" s="15">
        <f t="shared" si="0"/>
        <v>642262.03</v>
      </c>
      <c r="G65" s="36">
        <f t="shared" si="1"/>
        <v>0.29176518913292065</v>
      </c>
    </row>
    <row r="66" spans="1:7" ht="20.25">
      <c r="A66" s="23" t="s">
        <v>107</v>
      </c>
      <c r="B66" s="2">
        <v>10</v>
      </c>
      <c r="C66" s="2" t="s">
        <v>108</v>
      </c>
      <c r="D66" s="35">
        <f aca="true" t="shared" si="2" ref="D66:E68">D67</f>
        <v>2300800</v>
      </c>
      <c r="E66" s="35">
        <f t="shared" si="2"/>
        <v>366933.68</v>
      </c>
      <c r="F66" s="15">
        <f t="shared" si="0"/>
        <v>1933866.32</v>
      </c>
      <c r="G66" s="36">
        <f t="shared" si="1"/>
        <v>0.1594809109874826</v>
      </c>
    </row>
    <row r="67" spans="1:7" ht="12.75">
      <c r="A67" s="24" t="s">
        <v>109</v>
      </c>
      <c r="B67" s="1">
        <v>10</v>
      </c>
      <c r="C67" s="1" t="s">
        <v>110</v>
      </c>
      <c r="D67" s="37">
        <f t="shared" si="2"/>
        <v>2300800</v>
      </c>
      <c r="E67" s="37">
        <f t="shared" si="2"/>
        <v>366933.68</v>
      </c>
      <c r="F67" s="15">
        <f t="shared" si="0"/>
        <v>1933866.32</v>
      </c>
      <c r="G67" s="36">
        <f t="shared" si="1"/>
        <v>0.1594809109874826</v>
      </c>
    </row>
    <row r="68" spans="1:7" ht="12.75">
      <c r="A68" s="24" t="s">
        <v>111</v>
      </c>
      <c r="B68" s="1">
        <v>10</v>
      </c>
      <c r="C68" s="1" t="s">
        <v>112</v>
      </c>
      <c r="D68" s="37">
        <f t="shared" si="2"/>
        <v>2300800</v>
      </c>
      <c r="E68" s="37">
        <f t="shared" si="2"/>
        <v>366933.68</v>
      </c>
      <c r="F68" s="15">
        <f t="shared" si="0"/>
        <v>1933866.32</v>
      </c>
      <c r="G68" s="36">
        <f t="shared" si="1"/>
        <v>0.1594809109874826</v>
      </c>
    </row>
    <row r="69" spans="1:7" ht="20.25">
      <c r="A69" s="24" t="s">
        <v>113</v>
      </c>
      <c r="B69" s="1">
        <v>10</v>
      </c>
      <c r="C69" s="1" t="s">
        <v>114</v>
      </c>
      <c r="D69" s="37">
        <v>2300800</v>
      </c>
      <c r="E69" s="37">
        <v>366933.68</v>
      </c>
      <c r="F69" s="15">
        <f t="shared" si="0"/>
        <v>1933866.32</v>
      </c>
      <c r="G69" s="36">
        <f t="shared" si="1"/>
        <v>0.1594809109874826</v>
      </c>
    </row>
    <row r="70" spans="1:7" ht="20.25">
      <c r="A70" s="23" t="s">
        <v>115</v>
      </c>
      <c r="B70" s="2">
        <v>10</v>
      </c>
      <c r="C70" s="2" t="s">
        <v>116</v>
      </c>
      <c r="D70" s="35">
        <f>D71+D74</f>
        <v>9046000</v>
      </c>
      <c r="E70" s="35">
        <f>E71+E74</f>
        <v>4658645.4799999995</v>
      </c>
      <c r="F70" s="15">
        <f t="shared" si="0"/>
        <v>4387354.5200000005</v>
      </c>
      <c r="G70" s="36">
        <f t="shared" si="1"/>
        <v>0.5149950784877293</v>
      </c>
    </row>
    <row r="71" spans="1:7" ht="51">
      <c r="A71" s="24" t="s">
        <v>117</v>
      </c>
      <c r="B71" s="1">
        <v>10</v>
      </c>
      <c r="C71" s="1" t="s">
        <v>118</v>
      </c>
      <c r="D71" s="37">
        <f>D72</f>
        <v>8632000</v>
      </c>
      <c r="E71" s="37">
        <f>E72</f>
        <v>4570932.89</v>
      </c>
      <c r="F71" s="15">
        <f t="shared" si="0"/>
        <v>4061067.1100000003</v>
      </c>
      <c r="G71" s="36">
        <f t="shared" si="1"/>
        <v>0.5295334673308618</v>
      </c>
    </row>
    <row r="72" spans="1:7" ht="60.75">
      <c r="A72" s="24" t="s">
        <v>119</v>
      </c>
      <c r="B72" s="1">
        <v>10</v>
      </c>
      <c r="C72" s="1" t="s">
        <v>120</v>
      </c>
      <c r="D72" s="37">
        <f>D73</f>
        <v>8632000</v>
      </c>
      <c r="E72" s="37">
        <f>E73</f>
        <v>4570932.89</v>
      </c>
      <c r="F72" s="15">
        <f t="shared" si="0"/>
        <v>4061067.1100000003</v>
      </c>
      <c r="G72" s="36">
        <f t="shared" si="1"/>
        <v>0.5295334673308618</v>
      </c>
    </row>
    <row r="73" spans="1:7" ht="60.75">
      <c r="A73" s="24" t="s">
        <v>121</v>
      </c>
      <c r="B73" s="1">
        <v>10</v>
      </c>
      <c r="C73" s="1" t="s">
        <v>122</v>
      </c>
      <c r="D73" s="37">
        <v>8632000</v>
      </c>
      <c r="E73" s="37">
        <v>4570932.89</v>
      </c>
      <c r="F73" s="15">
        <f t="shared" si="0"/>
        <v>4061067.1100000003</v>
      </c>
      <c r="G73" s="36">
        <f t="shared" si="1"/>
        <v>0.5295334673308618</v>
      </c>
    </row>
    <row r="74" spans="1:7" ht="20.25">
      <c r="A74" s="24" t="s">
        <v>123</v>
      </c>
      <c r="B74" s="1">
        <v>10</v>
      </c>
      <c r="C74" s="1" t="s">
        <v>124</v>
      </c>
      <c r="D74" s="37">
        <f>D75</f>
        <v>414000</v>
      </c>
      <c r="E74" s="43">
        <f>E75</f>
        <v>87712.59</v>
      </c>
      <c r="F74" s="15">
        <f t="shared" si="0"/>
        <v>326287.41000000003</v>
      </c>
      <c r="G74" s="36">
        <f t="shared" si="1"/>
        <v>0.21186615942028986</v>
      </c>
    </row>
    <row r="75" spans="1:7" ht="20.25">
      <c r="A75" s="24" t="s">
        <v>125</v>
      </c>
      <c r="B75" s="1">
        <v>10</v>
      </c>
      <c r="C75" s="1" t="s">
        <v>126</v>
      </c>
      <c r="D75" s="37">
        <f>D76+D77</f>
        <v>414000</v>
      </c>
      <c r="E75" s="43">
        <f>E76+E77</f>
        <v>87712.59</v>
      </c>
      <c r="F75" s="15">
        <f t="shared" si="0"/>
        <v>326287.41000000003</v>
      </c>
      <c r="G75" s="36">
        <f t="shared" si="1"/>
        <v>0.21186615942028986</v>
      </c>
    </row>
    <row r="76" spans="1:7" ht="30">
      <c r="A76" s="24" t="s">
        <v>127</v>
      </c>
      <c r="B76" s="1">
        <v>10</v>
      </c>
      <c r="C76" s="1" t="s">
        <v>128</v>
      </c>
      <c r="D76" s="37">
        <v>108000</v>
      </c>
      <c r="E76" s="43">
        <v>41550.58</v>
      </c>
      <c r="F76" s="15">
        <f aca="true" t="shared" si="3" ref="F76:F125">D76-E76</f>
        <v>66449.42</v>
      </c>
      <c r="G76" s="36">
        <f t="shared" si="1"/>
        <v>0.3847275925925926</v>
      </c>
    </row>
    <row r="77" spans="1:7" ht="30">
      <c r="A77" s="24" t="s">
        <v>129</v>
      </c>
      <c r="B77" s="1">
        <v>10</v>
      </c>
      <c r="C77" s="1" t="s">
        <v>130</v>
      </c>
      <c r="D77" s="37">
        <v>306000</v>
      </c>
      <c r="E77" s="43">
        <v>46162.01</v>
      </c>
      <c r="F77" s="15">
        <f t="shared" si="3"/>
        <v>259837.99</v>
      </c>
      <c r="G77" s="36">
        <f aca="true" t="shared" si="4" ref="G77:G126">E77/D77</f>
        <v>0.15085624183006538</v>
      </c>
    </row>
    <row r="78" spans="1:7" ht="12.75">
      <c r="A78" s="23" t="s">
        <v>131</v>
      </c>
      <c r="B78" s="2">
        <v>10</v>
      </c>
      <c r="C78" s="2" t="s">
        <v>132</v>
      </c>
      <c r="D78" s="35">
        <f>D79+D82+D83+D87+D88+D92+D93+D94</f>
        <v>3158000</v>
      </c>
      <c r="E78" s="44">
        <f>E79+E82+E83+E87+E88+E92+E93+E94+E90</f>
        <v>489975.5</v>
      </c>
      <c r="F78" s="15">
        <f t="shared" si="3"/>
        <v>2668024.5</v>
      </c>
      <c r="G78" s="36">
        <f t="shared" si="4"/>
        <v>0.15515373654211526</v>
      </c>
    </row>
    <row r="79" spans="1:7" ht="20.25">
      <c r="A79" s="24" t="s">
        <v>133</v>
      </c>
      <c r="B79" s="1">
        <v>10</v>
      </c>
      <c r="C79" s="1" t="s">
        <v>134</v>
      </c>
      <c r="D79" s="37">
        <f>D80</f>
        <v>48000</v>
      </c>
      <c r="E79" s="43">
        <f>E80+E81</f>
        <v>620.89</v>
      </c>
      <c r="F79" s="15">
        <f t="shared" si="3"/>
        <v>47379.11</v>
      </c>
      <c r="G79" s="36">
        <f t="shared" si="4"/>
        <v>0.012935208333333333</v>
      </c>
    </row>
    <row r="80" spans="1:7" ht="40.5">
      <c r="A80" s="24" t="s">
        <v>135</v>
      </c>
      <c r="B80" s="1">
        <v>10</v>
      </c>
      <c r="C80" s="1" t="s">
        <v>136</v>
      </c>
      <c r="D80" s="37">
        <v>48000</v>
      </c>
      <c r="E80" s="43">
        <v>770.89</v>
      </c>
      <c r="F80" s="15">
        <f t="shared" si="3"/>
        <v>47229.11</v>
      </c>
      <c r="G80" s="36">
        <f t="shared" si="4"/>
        <v>0.016060208333333333</v>
      </c>
    </row>
    <row r="81" spans="1:7" ht="30">
      <c r="A81" s="24" t="s">
        <v>137</v>
      </c>
      <c r="B81" s="1">
        <v>10</v>
      </c>
      <c r="C81" s="1" t="s">
        <v>138</v>
      </c>
      <c r="D81" s="37">
        <v>0</v>
      </c>
      <c r="E81" s="43">
        <v>-150</v>
      </c>
      <c r="F81" s="15">
        <f t="shared" si="3"/>
        <v>150</v>
      </c>
      <c r="G81" s="36"/>
    </row>
    <row r="82" spans="1:7" ht="40.5">
      <c r="A82" s="24" t="s">
        <v>139</v>
      </c>
      <c r="B82" s="1">
        <v>10</v>
      </c>
      <c r="C82" s="1" t="s">
        <v>140</v>
      </c>
      <c r="D82" s="37">
        <v>88000</v>
      </c>
      <c r="E82" s="43">
        <v>0</v>
      </c>
      <c r="F82" s="15">
        <f t="shared" si="3"/>
        <v>88000</v>
      </c>
      <c r="G82" s="36">
        <f t="shared" si="4"/>
        <v>0</v>
      </c>
    </row>
    <row r="83" spans="1:7" ht="71.25">
      <c r="A83" s="24" t="s">
        <v>141</v>
      </c>
      <c r="B83" s="1">
        <v>10</v>
      </c>
      <c r="C83" s="1" t="s">
        <v>142</v>
      </c>
      <c r="D83" s="37">
        <f>D84+D85+D86</f>
        <v>985000</v>
      </c>
      <c r="E83" s="43">
        <f>E84+E85+E86</f>
        <v>223566</v>
      </c>
      <c r="F83" s="15">
        <f t="shared" si="3"/>
        <v>761434</v>
      </c>
      <c r="G83" s="36">
        <f t="shared" si="4"/>
        <v>0.2269705583756345</v>
      </c>
    </row>
    <row r="84" spans="1:7" ht="20.25">
      <c r="A84" s="24" t="s">
        <v>143</v>
      </c>
      <c r="B84" s="1">
        <v>10</v>
      </c>
      <c r="C84" s="1" t="s">
        <v>144</v>
      </c>
      <c r="D84" s="37">
        <v>669000</v>
      </c>
      <c r="E84" s="43">
        <v>99000</v>
      </c>
      <c r="F84" s="15">
        <f t="shared" si="3"/>
        <v>570000</v>
      </c>
      <c r="G84" s="36">
        <f t="shared" si="4"/>
        <v>0.14798206278026907</v>
      </c>
    </row>
    <row r="85" spans="1:7" ht="20.25">
      <c r="A85" s="24" t="s">
        <v>145</v>
      </c>
      <c r="B85" s="1">
        <v>10</v>
      </c>
      <c r="C85" s="1" t="s">
        <v>146</v>
      </c>
      <c r="D85" s="37">
        <v>316000</v>
      </c>
      <c r="E85" s="43">
        <v>109666</v>
      </c>
      <c r="F85" s="15">
        <f t="shared" si="3"/>
        <v>206334</v>
      </c>
      <c r="G85" s="36">
        <f t="shared" si="4"/>
        <v>0.34704430379746837</v>
      </c>
    </row>
    <row r="86" spans="1:7" ht="20.25">
      <c r="A86" s="24" t="s">
        <v>147</v>
      </c>
      <c r="B86" s="1">
        <v>10</v>
      </c>
      <c r="C86" s="1" t="s">
        <v>148</v>
      </c>
      <c r="D86" s="37">
        <v>0</v>
      </c>
      <c r="E86" s="43">
        <v>14900</v>
      </c>
      <c r="F86" s="15">
        <f t="shared" si="3"/>
        <v>-14900</v>
      </c>
      <c r="G86" s="36"/>
    </row>
    <row r="87" spans="1:7" ht="30">
      <c r="A87" s="24" t="s">
        <v>149</v>
      </c>
      <c r="B87" s="1">
        <v>10</v>
      </c>
      <c r="C87" s="1" t="s">
        <v>150</v>
      </c>
      <c r="D87" s="37">
        <v>67000</v>
      </c>
      <c r="E87" s="43">
        <v>0</v>
      </c>
      <c r="F87" s="15">
        <f t="shared" si="3"/>
        <v>67000</v>
      </c>
      <c r="G87" s="36">
        <f t="shared" si="4"/>
        <v>0</v>
      </c>
    </row>
    <row r="88" spans="1:7" ht="20.25">
      <c r="A88" s="24" t="s">
        <v>151</v>
      </c>
      <c r="B88" s="1">
        <v>10</v>
      </c>
      <c r="C88" s="1" t="s">
        <v>152</v>
      </c>
      <c r="D88" s="37">
        <f>D89</f>
        <v>0</v>
      </c>
      <c r="E88" s="43">
        <f>E89</f>
        <v>25110</v>
      </c>
      <c r="F88" s="15">
        <f t="shared" si="3"/>
        <v>-25110</v>
      </c>
      <c r="G88" s="36"/>
    </row>
    <row r="89" spans="1:7" ht="20.25">
      <c r="A89" s="24" t="s">
        <v>153</v>
      </c>
      <c r="B89" s="1">
        <v>10</v>
      </c>
      <c r="C89" s="1" t="s">
        <v>154</v>
      </c>
      <c r="D89" s="37">
        <v>0</v>
      </c>
      <c r="E89" s="43">
        <v>25110</v>
      </c>
      <c r="F89" s="15">
        <f t="shared" si="3"/>
        <v>-25110</v>
      </c>
      <c r="G89" s="36"/>
    </row>
    <row r="90" spans="1:7" ht="40.5">
      <c r="A90" s="24" t="s">
        <v>155</v>
      </c>
      <c r="B90" s="1">
        <v>10</v>
      </c>
      <c r="C90" s="1" t="s">
        <v>156</v>
      </c>
      <c r="D90" s="37">
        <f>D91</f>
        <v>0</v>
      </c>
      <c r="E90" s="43">
        <f>E91</f>
        <v>23000</v>
      </c>
      <c r="F90" s="15">
        <f t="shared" si="3"/>
        <v>-23000</v>
      </c>
      <c r="G90" s="36"/>
    </row>
    <row r="91" spans="1:7" ht="40.5">
      <c r="A91" s="24" t="s">
        <v>157</v>
      </c>
      <c r="B91" s="1">
        <v>10</v>
      </c>
      <c r="C91" s="1" t="s">
        <v>158</v>
      </c>
      <c r="D91" s="37">
        <v>0</v>
      </c>
      <c r="E91" s="43">
        <v>23000</v>
      </c>
      <c r="F91" s="15">
        <f t="shared" si="3"/>
        <v>-23000</v>
      </c>
      <c r="G91" s="36"/>
    </row>
    <row r="92" spans="1:7" ht="40.5">
      <c r="A92" s="24" t="s">
        <v>159</v>
      </c>
      <c r="B92" s="1">
        <v>10</v>
      </c>
      <c r="C92" s="1" t="s">
        <v>160</v>
      </c>
      <c r="D92" s="37">
        <v>0</v>
      </c>
      <c r="E92" s="43">
        <v>1000</v>
      </c>
      <c r="F92" s="15">
        <f t="shared" si="3"/>
        <v>-1000</v>
      </c>
      <c r="G92" s="36"/>
    </row>
    <row r="93" spans="1:7" ht="30" hidden="1">
      <c r="A93" s="24" t="s">
        <v>161</v>
      </c>
      <c r="B93" s="1">
        <v>10</v>
      </c>
      <c r="C93" s="1" t="s">
        <v>162</v>
      </c>
      <c r="D93" s="37">
        <v>0</v>
      </c>
      <c r="E93" s="43">
        <v>0</v>
      </c>
      <c r="F93" s="15">
        <f t="shared" si="3"/>
        <v>0</v>
      </c>
      <c r="G93" s="36" t="e">
        <f t="shared" si="4"/>
        <v>#DIV/0!</v>
      </c>
    </row>
    <row r="94" spans="1:7" ht="20.25">
      <c r="A94" s="24" t="s">
        <v>163</v>
      </c>
      <c r="B94" s="1">
        <v>10</v>
      </c>
      <c r="C94" s="1" t="s">
        <v>164</v>
      </c>
      <c r="D94" s="37">
        <f>D95</f>
        <v>1970000</v>
      </c>
      <c r="E94" s="43">
        <f>E95</f>
        <v>216678.61</v>
      </c>
      <c r="F94" s="15">
        <f t="shared" si="3"/>
        <v>1753321.3900000001</v>
      </c>
      <c r="G94" s="36">
        <f t="shared" si="4"/>
        <v>0.10998914213197969</v>
      </c>
    </row>
    <row r="95" spans="1:7" ht="30">
      <c r="A95" s="24" t="s">
        <v>165</v>
      </c>
      <c r="B95" s="1">
        <v>10</v>
      </c>
      <c r="C95" s="1" t="s">
        <v>166</v>
      </c>
      <c r="D95" s="37">
        <v>1970000</v>
      </c>
      <c r="E95" s="43">
        <v>216678.61</v>
      </c>
      <c r="F95" s="15">
        <f t="shared" si="3"/>
        <v>1753321.3900000001</v>
      </c>
      <c r="G95" s="36">
        <f t="shared" si="4"/>
        <v>0.10998914213197969</v>
      </c>
    </row>
    <row r="96" spans="1:7" ht="12.75">
      <c r="A96" s="23" t="s">
        <v>167</v>
      </c>
      <c r="B96" s="2">
        <v>10</v>
      </c>
      <c r="C96" s="2" t="s">
        <v>168</v>
      </c>
      <c r="D96" s="35">
        <f>D97</f>
        <v>0</v>
      </c>
      <c r="E96" s="44">
        <f>E97</f>
        <v>-1281.04</v>
      </c>
      <c r="F96" s="15">
        <f t="shared" si="3"/>
        <v>1281.04</v>
      </c>
      <c r="G96" s="36"/>
    </row>
    <row r="97" spans="1:7" ht="12.75">
      <c r="A97" s="24" t="s">
        <v>169</v>
      </c>
      <c r="B97" s="1">
        <v>10</v>
      </c>
      <c r="C97" s="1" t="s">
        <v>170</v>
      </c>
      <c r="D97" s="37">
        <f>D98</f>
        <v>0</v>
      </c>
      <c r="E97" s="43">
        <v>-1281.04</v>
      </c>
      <c r="F97" s="15">
        <f t="shared" si="3"/>
        <v>1281.04</v>
      </c>
      <c r="G97" s="36"/>
    </row>
    <row r="98" spans="1:7" ht="20.25">
      <c r="A98" s="24" t="s">
        <v>171</v>
      </c>
      <c r="B98" s="1">
        <v>10</v>
      </c>
      <c r="C98" s="1" t="s">
        <v>172</v>
      </c>
      <c r="D98" s="37">
        <v>0</v>
      </c>
      <c r="E98" s="43">
        <v>-1281.04</v>
      </c>
      <c r="F98" s="15">
        <f t="shared" si="3"/>
        <v>1281.04</v>
      </c>
      <c r="G98" s="36"/>
    </row>
    <row r="99" spans="1:7" ht="12.75">
      <c r="A99" s="23" t="s">
        <v>173</v>
      </c>
      <c r="B99" s="2">
        <v>10</v>
      </c>
      <c r="C99" s="2" t="s">
        <v>174</v>
      </c>
      <c r="D99" s="35">
        <f>D100+D120+D124</f>
        <v>244477796</v>
      </c>
      <c r="E99" s="44">
        <f>E100+E120+E124</f>
        <v>57184232.03</v>
      </c>
      <c r="F99" s="15">
        <f t="shared" si="3"/>
        <v>187293563.97</v>
      </c>
      <c r="G99" s="36">
        <f t="shared" si="4"/>
        <v>0.23390358128883001</v>
      </c>
    </row>
    <row r="100" spans="1:7" ht="20.25">
      <c r="A100" s="23" t="s">
        <v>175</v>
      </c>
      <c r="B100" s="2">
        <v>10</v>
      </c>
      <c r="C100" s="2" t="s">
        <v>176</v>
      </c>
      <c r="D100" s="35">
        <f>D103+D108+D115</f>
        <v>244477796</v>
      </c>
      <c r="E100" s="44">
        <f>E103+E108+E115</f>
        <v>58206499.68</v>
      </c>
      <c r="F100" s="15">
        <f t="shared" si="3"/>
        <v>186271296.32</v>
      </c>
      <c r="G100" s="36">
        <f t="shared" si="4"/>
        <v>0.23808501480437103</v>
      </c>
    </row>
    <row r="101" spans="1:7" ht="20.25" hidden="1">
      <c r="A101" s="24" t="s">
        <v>177</v>
      </c>
      <c r="B101" s="1">
        <v>10</v>
      </c>
      <c r="C101" s="1" t="s">
        <v>178</v>
      </c>
      <c r="D101" s="37">
        <v>0</v>
      </c>
      <c r="E101" s="43">
        <v>0</v>
      </c>
      <c r="F101" s="15">
        <f t="shared" si="3"/>
        <v>0</v>
      </c>
      <c r="G101" s="36" t="e">
        <f t="shared" si="4"/>
        <v>#DIV/0!</v>
      </c>
    </row>
    <row r="102" spans="1:7" ht="12.75" hidden="1">
      <c r="A102" s="24" t="s">
        <v>179</v>
      </c>
      <c r="B102" s="1">
        <v>10</v>
      </c>
      <c r="C102" s="1" t="s">
        <v>180</v>
      </c>
      <c r="D102" s="37">
        <v>0</v>
      </c>
      <c r="E102" s="43">
        <v>0</v>
      </c>
      <c r="F102" s="15">
        <f t="shared" si="3"/>
        <v>0</v>
      </c>
      <c r="G102" s="36" t="e">
        <f t="shared" si="4"/>
        <v>#DIV/0!</v>
      </c>
    </row>
    <row r="103" spans="1:7" ht="20.25">
      <c r="A103" s="23" t="s">
        <v>181</v>
      </c>
      <c r="B103" s="2">
        <v>10</v>
      </c>
      <c r="C103" s="2" t="s">
        <v>182</v>
      </c>
      <c r="D103" s="35">
        <f>D104+D106</f>
        <v>11693300</v>
      </c>
      <c r="E103" s="44">
        <f>E104+E106</f>
        <v>3350900</v>
      </c>
      <c r="F103" s="15">
        <f t="shared" si="3"/>
        <v>8342400</v>
      </c>
      <c r="G103" s="36">
        <f t="shared" si="4"/>
        <v>0.2865658111910239</v>
      </c>
    </row>
    <row r="104" spans="1:7" ht="20.25">
      <c r="A104" s="24" t="s">
        <v>183</v>
      </c>
      <c r="B104" s="1">
        <v>10</v>
      </c>
      <c r="C104" s="1" t="s">
        <v>184</v>
      </c>
      <c r="D104" s="37">
        <f>D105</f>
        <v>2127300</v>
      </c>
      <c r="E104" s="43">
        <f>E105</f>
        <v>0</v>
      </c>
      <c r="F104" s="15">
        <f t="shared" si="3"/>
        <v>2127300</v>
      </c>
      <c r="G104" s="36">
        <f t="shared" si="4"/>
        <v>0</v>
      </c>
    </row>
    <row r="105" spans="1:7" ht="30" hidden="1">
      <c r="A105" s="24" t="s">
        <v>185</v>
      </c>
      <c r="B105" s="1">
        <v>10</v>
      </c>
      <c r="C105" s="1" t="s">
        <v>186</v>
      </c>
      <c r="D105" s="37">
        <v>2127300</v>
      </c>
      <c r="E105" s="43">
        <v>0</v>
      </c>
      <c r="F105" s="15">
        <f t="shared" si="3"/>
        <v>2127300</v>
      </c>
      <c r="G105" s="36">
        <f t="shared" si="4"/>
        <v>0</v>
      </c>
    </row>
    <row r="106" spans="1:7" ht="12.75">
      <c r="A106" s="24" t="s">
        <v>187</v>
      </c>
      <c r="B106" s="1">
        <v>10</v>
      </c>
      <c r="C106" s="1" t="s">
        <v>188</v>
      </c>
      <c r="D106" s="37">
        <f>D107</f>
        <v>9566000</v>
      </c>
      <c r="E106" s="43">
        <f>E107</f>
        <v>3350900</v>
      </c>
      <c r="F106" s="15">
        <f t="shared" si="3"/>
        <v>6215100</v>
      </c>
      <c r="G106" s="36">
        <f t="shared" si="4"/>
        <v>0.3502927033242735</v>
      </c>
    </row>
    <row r="107" spans="1:7" ht="12.75" hidden="1">
      <c r="A107" s="24" t="s">
        <v>189</v>
      </c>
      <c r="B107" s="1">
        <v>10</v>
      </c>
      <c r="C107" s="1" t="s">
        <v>190</v>
      </c>
      <c r="D107" s="37">
        <v>9566000</v>
      </c>
      <c r="E107" s="43">
        <v>3350900</v>
      </c>
      <c r="F107" s="15">
        <f t="shared" si="3"/>
        <v>6215100</v>
      </c>
      <c r="G107" s="36">
        <f t="shared" si="4"/>
        <v>0.3502927033242735</v>
      </c>
    </row>
    <row r="108" spans="1:7" ht="20.25">
      <c r="A108" s="23" t="s">
        <v>191</v>
      </c>
      <c r="B108" s="2">
        <v>10</v>
      </c>
      <c r="C108" s="2" t="s">
        <v>192</v>
      </c>
      <c r="D108" s="35">
        <f>D109+D111+D113</f>
        <v>230769300</v>
      </c>
      <c r="E108" s="44">
        <f>E109+E111+E113</f>
        <v>54571811.33</v>
      </c>
      <c r="F108" s="15">
        <f t="shared" si="3"/>
        <v>176197488.67000002</v>
      </c>
      <c r="G108" s="36">
        <f t="shared" si="4"/>
        <v>0.2364777781533332</v>
      </c>
    </row>
    <row r="109" spans="1:7" ht="20.25">
      <c r="A109" s="24" t="s">
        <v>193</v>
      </c>
      <c r="B109" s="1">
        <v>10</v>
      </c>
      <c r="C109" s="1" t="s">
        <v>194</v>
      </c>
      <c r="D109" s="37">
        <f>D110</f>
        <v>1492700</v>
      </c>
      <c r="E109" s="43">
        <f>E110</f>
        <v>701700</v>
      </c>
      <c r="F109" s="15">
        <f t="shared" si="3"/>
        <v>791000</v>
      </c>
      <c r="G109" s="36">
        <f t="shared" si="4"/>
        <v>0.47008776043411266</v>
      </c>
    </row>
    <row r="110" spans="1:7" ht="20.25" hidden="1">
      <c r="A110" s="24" t="s">
        <v>195</v>
      </c>
      <c r="B110" s="1">
        <v>10</v>
      </c>
      <c r="C110" s="1" t="s">
        <v>196</v>
      </c>
      <c r="D110" s="37">
        <v>1492700</v>
      </c>
      <c r="E110" s="43">
        <v>701700</v>
      </c>
      <c r="F110" s="15">
        <f t="shared" si="3"/>
        <v>791000</v>
      </c>
      <c r="G110" s="36">
        <f t="shared" si="4"/>
        <v>0.47008776043411266</v>
      </c>
    </row>
    <row r="111" spans="1:7" ht="30">
      <c r="A111" s="24" t="s">
        <v>197</v>
      </c>
      <c r="B111" s="1">
        <v>10</v>
      </c>
      <c r="C111" s="1" t="s">
        <v>198</v>
      </c>
      <c r="D111" s="37">
        <f>D112</f>
        <v>11750000</v>
      </c>
      <c r="E111" s="43">
        <f>E112</f>
        <v>3848691</v>
      </c>
      <c r="F111" s="15">
        <f t="shared" si="3"/>
        <v>7901309</v>
      </c>
      <c r="G111" s="36">
        <f t="shared" si="4"/>
        <v>0.32754817021276594</v>
      </c>
    </row>
    <row r="112" spans="1:7" ht="30" hidden="1">
      <c r="A112" s="24" t="s">
        <v>199</v>
      </c>
      <c r="B112" s="1">
        <v>10</v>
      </c>
      <c r="C112" s="1" t="s">
        <v>200</v>
      </c>
      <c r="D112" s="37">
        <v>11750000</v>
      </c>
      <c r="E112" s="43">
        <v>3848691</v>
      </c>
      <c r="F112" s="15">
        <f t="shared" si="3"/>
        <v>7901309</v>
      </c>
      <c r="G112" s="36">
        <f t="shared" si="4"/>
        <v>0.32754817021276594</v>
      </c>
    </row>
    <row r="113" spans="1:7" ht="20.25">
      <c r="A113" s="24" t="s">
        <v>201</v>
      </c>
      <c r="B113" s="1">
        <v>10</v>
      </c>
      <c r="C113" s="1" t="s">
        <v>202</v>
      </c>
      <c r="D113" s="37">
        <f>D114</f>
        <v>217526600</v>
      </c>
      <c r="E113" s="43">
        <f>E114</f>
        <v>50021420.33</v>
      </c>
      <c r="F113" s="15">
        <f t="shared" si="3"/>
        <v>167505179.67000002</v>
      </c>
      <c r="G113" s="36">
        <f t="shared" si="4"/>
        <v>0.22995541846376488</v>
      </c>
    </row>
    <row r="114" spans="1:7" ht="20.25" hidden="1">
      <c r="A114" s="24" t="s">
        <v>203</v>
      </c>
      <c r="B114" s="1">
        <v>10</v>
      </c>
      <c r="C114" s="1" t="s">
        <v>204</v>
      </c>
      <c r="D114" s="37">
        <v>217526600</v>
      </c>
      <c r="E114" s="43">
        <v>50021420.33</v>
      </c>
      <c r="F114" s="15">
        <f t="shared" si="3"/>
        <v>167505179.67000002</v>
      </c>
      <c r="G114" s="36">
        <f t="shared" si="4"/>
        <v>0.22995541846376488</v>
      </c>
    </row>
    <row r="115" spans="1:7" ht="12.75">
      <c r="A115" s="23" t="s">
        <v>0</v>
      </c>
      <c r="B115" s="2">
        <v>10</v>
      </c>
      <c r="C115" s="2" t="s">
        <v>205</v>
      </c>
      <c r="D115" s="35">
        <f>D116+D118</f>
        <v>2015196</v>
      </c>
      <c r="E115" s="44">
        <f>E116+E118</f>
        <v>283788.35</v>
      </c>
      <c r="F115" s="15">
        <f t="shared" si="3"/>
        <v>1731407.65</v>
      </c>
      <c r="G115" s="36">
        <f t="shared" si="4"/>
        <v>0.140824192783233</v>
      </c>
    </row>
    <row r="116" spans="1:7" ht="40.5">
      <c r="A116" s="24" t="s">
        <v>206</v>
      </c>
      <c r="B116" s="1">
        <v>10</v>
      </c>
      <c r="C116" s="1" t="s">
        <v>207</v>
      </c>
      <c r="D116" s="37">
        <f>D117</f>
        <v>2002996</v>
      </c>
      <c r="E116" s="43">
        <f>E117</f>
        <v>283788.35</v>
      </c>
      <c r="F116" s="15">
        <f t="shared" si="3"/>
        <v>1719207.65</v>
      </c>
      <c r="G116" s="36">
        <f t="shared" si="4"/>
        <v>0.1416819354606799</v>
      </c>
    </row>
    <row r="117" spans="1:7" ht="40.5" hidden="1">
      <c r="A117" s="24" t="s">
        <v>208</v>
      </c>
      <c r="B117" s="1">
        <v>10</v>
      </c>
      <c r="C117" s="1" t="s">
        <v>209</v>
      </c>
      <c r="D117" s="37">
        <v>2002996</v>
      </c>
      <c r="E117" s="43">
        <v>283788.35</v>
      </c>
      <c r="F117" s="15">
        <f t="shared" si="3"/>
        <v>1719207.65</v>
      </c>
      <c r="G117" s="36">
        <f t="shared" si="4"/>
        <v>0.1416819354606799</v>
      </c>
    </row>
    <row r="118" spans="1:7" ht="40.5">
      <c r="A118" s="24" t="s">
        <v>210</v>
      </c>
      <c r="B118" s="1">
        <v>10</v>
      </c>
      <c r="C118" s="1" t="s">
        <v>211</v>
      </c>
      <c r="D118" s="37">
        <f>D119</f>
        <v>12200</v>
      </c>
      <c r="E118" s="43">
        <f>E119</f>
        <v>0</v>
      </c>
      <c r="F118" s="15">
        <f t="shared" si="3"/>
        <v>12200</v>
      </c>
      <c r="G118" s="36">
        <f t="shared" si="4"/>
        <v>0</v>
      </c>
    </row>
    <row r="119" spans="1:7" ht="30" hidden="1">
      <c r="A119" s="24" t="s">
        <v>212</v>
      </c>
      <c r="B119" s="1">
        <v>10</v>
      </c>
      <c r="C119" s="1" t="s">
        <v>213</v>
      </c>
      <c r="D119" s="37">
        <v>12200</v>
      </c>
      <c r="E119" s="43">
        <v>0</v>
      </c>
      <c r="F119" s="15">
        <f t="shared" si="3"/>
        <v>12200</v>
      </c>
      <c r="G119" s="36">
        <f t="shared" si="4"/>
        <v>0</v>
      </c>
    </row>
    <row r="120" spans="1:7" ht="60.75">
      <c r="A120" s="23" t="s">
        <v>214</v>
      </c>
      <c r="B120" s="2">
        <v>10</v>
      </c>
      <c r="C120" s="2" t="s">
        <v>215</v>
      </c>
      <c r="D120" s="35">
        <f>D121</f>
        <v>0</v>
      </c>
      <c r="E120" s="35">
        <f>E121</f>
        <v>35200</v>
      </c>
      <c r="F120" s="15">
        <f t="shared" si="3"/>
        <v>-35200</v>
      </c>
      <c r="G120" s="36"/>
    </row>
    <row r="121" spans="1:7" ht="40.5" hidden="1">
      <c r="A121" s="24" t="s">
        <v>216</v>
      </c>
      <c r="B121" s="1">
        <v>10</v>
      </c>
      <c r="C121" s="1" t="s">
        <v>217</v>
      </c>
      <c r="D121" s="37">
        <v>0</v>
      </c>
      <c r="E121" s="37">
        <v>35200</v>
      </c>
      <c r="F121" s="15">
        <f t="shared" si="3"/>
        <v>-35200</v>
      </c>
      <c r="G121" s="36"/>
    </row>
    <row r="122" spans="1:7" ht="40.5" hidden="1">
      <c r="A122" s="24" t="s">
        <v>218</v>
      </c>
      <c r="B122" s="1">
        <v>10</v>
      </c>
      <c r="C122" s="1" t="s">
        <v>219</v>
      </c>
      <c r="D122" s="37">
        <v>0</v>
      </c>
      <c r="E122" s="37">
        <v>35200</v>
      </c>
      <c r="F122" s="15">
        <f t="shared" si="3"/>
        <v>-35200</v>
      </c>
      <c r="G122" s="36"/>
    </row>
    <row r="123" spans="1:7" ht="30" hidden="1">
      <c r="A123" s="24" t="s">
        <v>220</v>
      </c>
      <c r="B123" s="1">
        <v>10</v>
      </c>
      <c r="C123" s="1" t="s">
        <v>221</v>
      </c>
      <c r="D123" s="37">
        <v>0</v>
      </c>
      <c r="E123" s="37">
        <v>35200</v>
      </c>
      <c r="F123" s="15">
        <f t="shared" si="3"/>
        <v>-35200</v>
      </c>
      <c r="G123" s="36"/>
    </row>
    <row r="124" spans="1:7" ht="30">
      <c r="A124" s="23" t="s">
        <v>222</v>
      </c>
      <c r="B124" s="2">
        <v>10</v>
      </c>
      <c r="C124" s="2" t="s">
        <v>223</v>
      </c>
      <c r="D124" s="35">
        <f>D125</f>
        <v>0</v>
      </c>
      <c r="E124" s="35">
        <f>E125</f>
        <v>-1057467.65</v>
      </c>
      <c r="F124" s="15">
        <f t="shared" si="3"/>
        <v>1057467.65</v>
      </c>
      <c r="G124" s="36"/>
    </row>
    <row r="125" spans="1:7" ht="30" hidden="1">
      <c r="A125" s="24" t="s">
        <v>224</v>
      </c>
      <c r="B125" s="1">
        <v>10</v>
      </c>
      <c r="C125" s="1" t="s">
        <v>225</v>
      </c>
      <c r="D125" s="37">
        <v>0</v>
      </c>
      <c r="E125" s="37">
        <v>-1057467.65</v>
      </c>
      <c r="F125" s="15">
        <f t="shared" si="3"/>
        <v>1057467.65</v>
      </c>
      <c r="G125" s="36"/>
    </row>
    <row r="126" spans="1:7" ht="18.75" customHeight="1" thickBot="1">
      <c r="A126" s="40" t="s">
        <v>240</v>
      </c>
      <c r="B126" s="25">
        <v>10</v>
      </c>
      <c r="C126" s="25"/>
      <c r="D126" s="38">
        <f>D12+D99</f>
        <v>421716599</v>
      </c>
      <c r="E126" s="38">
        <f>E12+E99</f>
        <v>90827083.63</v>
      </c>
      <c r="F126" s="28">
        <f>D126-E126</f>
        <v>330889515.37</v>
      </c>
      <c r="G126" s="39">
        <f t="shared" si="4"/>
        <v>0.2153746943928095</v>
      </c>
    </row>
  </sheetData>
  <sheetProtection/>
  <mergeCells count="2">
    <mergeCell ref="A6:G6"/>
    <mergeCell ref="A7:G7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8" r:id="rId1"/>
  <headerFooter alignWithMargins="0">
    <oddFooter>&amp;C&amp;8&amp;P</oddFooter>
  </headerFooter>
  <rowBreaks count="1" manualBreakCount="1"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Свиридонов</cp:lastModifiedBy>
  <cp:lastPrinted>2015-06-08T13:42:27Z</cp:lastPrinted>
  <dcterms:created xsi:type="dcterms:W3CDTF">1999-06-18T11:49:53Z</dcterms:created>
  <dcterms:modified xsi:type="dcterms:W3CDTF">2015-06-25T05:42:11Z</dcterms:modified>
  <cp:category/>
  <cp:version/>
  <cp:contentType/>
  <cp:contentStatus/>
</cp:coreProperties>
</file>