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330" windowWidth="11355" windowHeight="8460" tabRatio="365" activeTab="0"/>
  </bookViews>
  <sheets>
    <sheet name="1 кв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<sst xmlns="http://schemas.openxmlformats.org/spreadsheetml/2006/main" count="107" uniqueCount="91">
  <si>
    <t>тыс. рублей</t>
  </si>
  <si>
    <t>№ п/п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</si>
  <si>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</si>
  <si>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</si>
  <si>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</si>
  <si>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</si>
  <si>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</si>
  <si>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</si>
  <si>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</si>
  <si>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</si>
  <si>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</si>
  <si>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</si>
  <si>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>подпись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</si>
  <si>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</si>
  <si>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</si>
  <si>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</si>
  <si>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</si>
  <si>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</si>
  <si>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</si>
  <si>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</si>
  <si>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</si>
  <si>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</si>
  <si>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</si>
  <si>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</si>
  <si>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</si>
  <si>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</si>
  <si>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бюджет района</t>
  </si>
  <si>
    <t>Наименование муниципальной программы, подпрограммы</t>
  </si>
  <si>
    <t>1.1.</t>
  </si>
  <si>
    <t>2.</t>
  </si>
  <si>
    <t>3.</t>
  </si>
  <si>
    <t>4.</t>
  </si>
  <si>
    <t>5.</t>
  </si>
  <si>
    <t>6.</t>
  </si>
  <si>
    <t>гр4</t>
  </si>
  <si>
    <t>1.2.</t>
  </si>
  <si>
    <t>"Энергосбережение и повышение энергетической эффективности в Суровикинском муниципальном районе на 2018 - 2020 годы"</t>
  </si>
  <si>
    <t>"Развитие сельского хозяйства и регулирование рынков сельскохозяйственной продукции, сырья и продовольствия Суровикинского муниципального района Волгоградской области"</t>
  </si>
  <si>
    <t>"Развитие образования Суровикинского муниципального района Волгоградской области"</t>
  </si>
  <si>
    <t>Подпрограмма "Формирование благоприятной инвестиционной среды в Суровикинском муниципальном районе Волгоградской области"</t>
  </si>
  <si>
    <t>Подпрограмма "Развитие народных художественных промыслов в Суровикинском муниципальном районе Волгоградской области"</t>
  </si>
  <si>
    <t>1.3.</t>
  </si>
  <si>
    <t>1.4.</t>
  </si>
  <si>
    <t>Подпограмма  "Развитие дошкольного, общего и дополнительного образования детей"</t>
  </si>
  <si>
    <t>"Развитие и укрепление материально-технической  базы учреждений культуры Суровикинского муниципального раона Волгоградской области"</t>
  </si>
  <si>
    <t>"Демографическое развитие Суровикинского муниципального района Волгоградской области"</t>
  </si>
  <si>
    <t xml:space="preserve">"Формирование доступной среды жизнедеятельности инвалидов и других маломобильных групп населения в Суровикинском муниципальном районе" </t>
  </si>
  <si>
    <t>Предусмотрено в бюджете  на 2020 г</t>
  </si>
  <si>
    <t xml:space="preserve"> Исполнено за 2020 год </t>
  </si>
  <si>
    <t>Постановление от 27.12.2019 № 1079</t>
  </si>
  <si>
    <t xml:space="preserve">"Экономическое развитие Суровикинского муниципального района Волгоградской области " </t>
  </si>
  <si>
    <t xml:space="preserve">Подпрограмма "Развитие и поддержка малого и среднего предпринимательства в Суровикинском муниципальном районе Волгоградской области" </t>
  </si>
  <si>
    <t xml:space="preserve">Подпрограмма "Эффективность и развитие органов местного самоуправления Суровикинского муниципального района Волгоградской области" </t>
  </si>
  <si>
    <t xml:space="preserve">"Мероприятия в сфере молодежной политики в Суровикинском муниципальном районе Волгоградской области" </t>
  </si>
  <si>
    <t xml:space="preserve">Постановление от 27.12.2019 № 1084 </t>
  </si>
  <si>
    <t xml:space="preserve"> "Духовно-нравственное воспитание граждан на территории Суровиикнского муниципального района Волгоградской области" </t>
  </si>
  <si>
    <t xml:space="preserve">Постановление от 07.04.2020 № 258 </t>
  </si>
  <si>
    <t>0.00</t>
  </si>
  <si>
    <t xml:space="preserve"> "Профилактика правонарушений в Суровикинском муниципаьном районе Волгоградской области" </t>
  </si>
  <si>
    <t xml:space="preserve">Постановление от 27.12.2019 № 1085 </t>
  </si>
  <si>
    <t xml:space="preserve"> "Комплексные меры противодействия злоупотреблению наркотиками и их незаконному обороту в Суровикином муниицпальном районе Волгоградской области" </t>
  </si>
  <si>
    <t xml:space="preserve">Постановление от 23.12.2019 № 1038 </t>
  </si>
  <si>
    <t xml:space="preserve">"Развитие мер социальной поддержки отдельных категорий граждан на территории Суровикинского муниципального района Волгоградской области " </t>
  </si>
  <si>
    <t xml:space="preserve">Постановленя от 23.12.2019 № 1039 </t>
  </si>
  <si>
    <t>7.</t>
  </si>
  <si>
    <t xml:space="preserve">"Развитие физической культуры и спорта в Суровикинском  муниципальном районе Волгоградской области" </t>
  </si>
  <si>
    <t>Постановление от 26.12.2019 № 1076</t>
  </si>
  <si>
    <t>7.1.</t>
  </si>
  <si>
    <t>Подпрограмма "Мероприятия в области физической культуры и спорта в Суровиекинском муниципальном районе"</t>
  </si>
  <si>
    <t>8.</t>
  </si>
  <si>
    <t xml:space="preserve">"Поддержка учреждений дополнительного образования детей в сфере культуры Суровикинского муниципального района Волгоградской области" </t>
  </si>
  <si>
    <t>Постановление от                      05.02.2016 № 72</t>
  </si>
  <si>
    <t>9.</t>
  </si>
  <si>
    <t>Постановление от                      27.12.2018 № 1086</t>
  </si>
  <si>
    <t>10.</t>
  </si>
  <si>
    <t>"Комплексное развитие сельских территорий Суровикинского муниципального района Волгоградской области"</t>
  </si>
  <si>
    <t>Постановление от                     11.03.2014 №189</t>
  </si>
  <si>
    <t>11.</t>
  </si>
  <si>
    <t>Постановление от                     17.04.2017 №277</t>
  </si>
  <si>
    <t>Постановление от                      29.12.2017 №1166</t>
  </si>
  <si>
    <t>12.</t>
  </si>
  <si>
    <t>13.</t>
  </si>
  <si>
    <t>Постановление от                      29.12.2017 № 1159</t>
  </si>
  <si>
    <t>14.</t>
  </si>
  <si>
    <t>Постановление от                      29.01.2019 №51</t>
  </si>
  <si>
    <t>15.</t>
  </si>
  <si>
    <t>Подпрограмма "Отдых и оздоровление детей в лагерях с дневным пребыванием, организованных на базе образовательных организаций Суровикинского муниципаьного района Волгоградской области"</t>
  </si>
  <si>
    <t>Постановление  от                     29.07.2019 №613</t>
  </si>
  <si>
    <t xml:space="preserve">Мониторинг реализации муниципальных программ Суровикинского муниципального района       за  9 месяцев  2020 года </t>
  </si>
  <si>
    <t xml:space="preserve"> </t>
  </si>
  <si>
    <t>Подпрограмма "Обеспечение функционирования муниципальной системы образования"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</si>
</sst>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81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/>
    </xf>
    <xf numFmtId="180" fontId="2" fillId="25" borderId="10" xfId="0" applyNumberFormat="1" applyFont="1" applyFill="1" applyBorder="1" applyAlignment="1">
      <alignment horizontal="center" vertical="center"/>
    </xf>
    <xf numFmtId="4" fontId="8" fillId="25" borderId="10" xfId="0" applyNumberFormat="1" applyFont="1" applyFill="1" applyBorder="1" applyAlignment="1">
      <alignment horizontal="center" vertical="center"/>
    </xf>
    <xf numFmtId="180" fontId="8" fillId="25" borderId="10" xfId="0" applyNumberFormat="1" applyFont="1" applyFill="1" applyBorder="1" applyAlignment="1">
      <alignment horizontal="center" vertical="center"/>
    </xf>
    <xf numFmtId="181" fontId="8" fillId="25" borderId="10" xfId="0" applyNumberFormat="1" applyFont="1" applyFill="1" applyBorder="1" applyAlignment="1">
      <alignment horizontal="center" vertical="center"/>
    </xf>
    <xf numFmtId="181" fontId="2" fillId="25" borderId="10" xfId="0" applyNumberFormat="1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justify" vertical="top"/>
    </xf>
    <xf numFmtId="0" fontId="53" fillId="25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top" wrapText="1"/>
    </xf>
    <xf numFmtId="0" fontId="52" fillId="0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horizontal="justify" vertical="top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vertical="justify" wrapText="1"/>
    </xf>
    <xf numFmtId="0" fontId="2" fillId="25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wrapText="1"/>
    </xf>
    <xf numFmtId="0" fontId="7" fillId="25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justify" vertical="center" wrapText="1"/>
    </xf>
    <xf numFmtId="0" fontId="8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M1"/>
    </sheetView>
  </sheetViews>
  <sheetFormatPr defaultColWidth="9.00390625" defaultRowHeight="12.75"/>
  <cols>
    <col min="1" max="1" width="4.00390625" style="1" customWidth="1"/>
    <col min="2" max="2" width="42.00390625" style="9" customWidth="1"/>
    <col min="3" max="3" width="25.00390625" style="1" customWidth="1"/>
    <col min="4" max="4" width="10.25390625" style="1" hidden="1" customWidth="1"/>
    <col min="5" max="5" width="10.00390625" style="1" hidden="1" customWidth="1"/>
    <col min="6" max="7" width="10.25390625" style="1" hidden="1" customWidth="1"/>
    <col min="8" max="8" width="9.375" style="1" hidden="1" customWidth="1"/>
    <col min="9" max="9" width="11.25390625" style="1" customWidth="1"/>
    <col min="10" max="10" width="11.00390625" style="1" customWidth="1"/>
    <col min="11" max="11" width="10.125" style="1" customWidth="1"/>
    <col min="12" max="12" width="9.75390625" style="1" bestFit="1" customWidth="1"/>
    <col min="13" max="13" width="9.00390625" style="1" customWidth="1"/>
    <col min="14" max="14" width="9.875" style="1" bestFit="1" customWidth="1"/>
    <col min="15" max="15" width="11.625" style="1" bestFit="1" customWidth="1"/>
    <col min="16" max="16" width="9.875" style="1" bestFit="1" customWidth="1"/>
    <col min="17" max="17" width="12.875" style="1" customWidth="1"/>
    <col min="18" max="16384" width="9.125" style="1" customWidth="1"/>
  </cols>
  <sheetData>
    <row r="1" spans="1:13" ht="39" customHeight="1">
      <c r="A1" s="49" t="s">
        <v>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4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2:13" ht="12.75">
      <c r="L3" s="51" t="s">
        <v>0</v>
      </c>
      <c r="M3" s="51"/>
    </row>
    <row r="4" spans="1:18" ht="12.75" customHeight="1">
      <c r="A4" s="52" t="s">
        <v>1</v>
      </c>
      <c r="B4" s="54" t="s">
        <v>27</v>
      </c>
      <c r="C4" s="52" t="s">
        <v>2</v>
      </c>
      <c r="D4" s="52" t="s">
        <v>3</v>
      </c>
      <c r="E4" s="52"/>
      <c r="F4" s="52"/>
      <c r="G4" s="52"/>
      <c r="H4" s="52"/>
      <c r="I4" s="52"/>
      <c r="J4" s="52"/>
      <c r="K4" s="52"/>
      <c r="L4" s="52"/>
      <c r="M4" s="52"/>
      <c r="N4" s="56"/>
      <c r="O4" s="56"/>
      <c r="P4" s="56"/>
      <c r="Q4" s="56"/>
      <c r="R4" s="56"/>
    </row>
    <row r="5" spans="1:18" ht="30.75" customHeight="1">
      <c r="A5" s="53"/>
      <c r="B5" s="55"/>
      <c r="C5" s="53"/>
      <c r="D5" s="52" t="s">
        <v>9</v>
      </c>
      <c r="E5" s="52"/>
      <c r="F5" s="52"/>
      <c r="G5" s="52"/>
      <c r="H5" s="52"/>
      <c r="I5" s="52" t="s">
        <v>47</v>
      </c>
      <c r="J5" s="52"/>
      <c r="K5" s="52"/>
      <c r="L5" s="52"/>
      <c r="M5" s="52"/>
      <c r="N5" s="52" t="s">
        <v>48</v>
      </c>
      <c r="O5" s="52"/>
      <c r="P5" s="52"/>
      <c r="Q5" s="52"/>
      <c r="R5" s="52"/>
    </row>
    <row r="6" spans="1:18" ht="12.75">
      <c r="A6" s="53"/>
      <c r="B6" s="55"/>
      <c r="C6" s="53"/>
      <c r="D6" s="57" t="s">
        <v>4</v>
      </c>
      <c r="E6" s="58" t="s">
        <v>5</v>
      </c>
      <c r="F6" s="58"/>
      <c r="G6" s="58"/>
      <c r="H6" s="58"/>
      <c r="I6" s="57" t="s">
        <v>4</v>
      </c>
      <c r="J6" s="58" t="s">
        <v>5</v>
      </c>
      <c r="K6" s="58"/>
      <c r="L6" s="58"/>
      <c r="M6" s="58"/>
      <c r="N6" s="57" t="s">
        <v>4</v>
      </c>
      <c r="O6" s="58" t="s">
        <v>5</v>
      </c>
      <c r="P6" s="58"/>
      <c r="Q6" s="58"/>
      <c r="R6" s="58"/>
    </row>
    <row r="7" spans="1:18" ht="38.25">
      <c r="A7" s="53"/>
      <c r="B7" s="55"/>
      <c r="C7" s="53"/>
      <c r="D7" s="57"/>
      <c r="E7" s="2" t="s">
        <v>6</v>
      </c>
      <c r="F7" s="2" t="s">
        <v>7</v>
      </c>
      <c r="G7" s="2" t="s">
        <v>8</v>
      </c>
      <c r="H7" s="2" t="s">
        <v>10</v>
      </c>
      <c r="I7" s="57"/>
      <c r="J7" s="2" t="s">
        <v>6</v>
      </c>
      <c r="K7" s="2" t="s">
        <v>7</v>
      </c>
      <c r="L7" s="2" t="s">
        <v>26</v>
      </c>
      <c r="M7" s="2" t="s">
        <v>10</v>
      </c>
      <c r="N7" s="57"/>
      <c r="O7" s="2" t="s">
        <v>6</v>
      </c>
      <c r="P7" s="2" t="s">
        <v>7</v>
      </c>
      <c r="Q7" s="2" t="s">
        <v>26</v>
      </c>
      <c r="R7" s="2" t="s">
        <v>10</v>
      </c>
    </row>
    <row r="8" spans="1:18" ht="12.75">
      <c r="A8" s="14" t="s">
        <v>13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34</v>
      </c>
      <c r="J8" s="2" t="s">
        <v>17</v>
      </c>
      <c r="K8" s="2" t="s">
        <v>18</v>
      </c>
      <c r="L8" s="2" t="s">
        <v>19</v>
      </c>
      <c r="M8" s="2" t="s">
        <v>20</v>
      </c>
      <c r="N8" s="2" t="s">
        <v>21</v>
      </c>
      <c r="O8" s="2" t="s">
        <v>22</v>
      </c>
      <c r="P8" s="2" t="s">
        <v>23</v>
      </c>
      <c r="Q8" s="2" t="s">
        <v>24</v>
      </c>
      <c r="R8" s="2" t="s">
        <v>25</v>
      </c>
    </row>
    <row r="9" spans="1:18" ht="12.75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96" customHeight="1" thickBot="1">
      <c r="A10" s="16">
        <v>1</v>
      </c>
      <c r="B10" s="27" t="s">
        <v>50</v>
      </c>
      <c r="C10" s="22" t="s">
        <v>49</v>
      </c>
      <c r="D10" s="17">
        <f>SUM(E10:H10)</f>
        <v>0</v>
      </c>
      <c r="E10" s="17"/>
      <c r="F10" s="17"/>
      <c r="G10" s="17"/>
      <c r="H10" s="17"/>
      <c r="I10" s="18">
        <f>SUM(I11:I14)</f>
        <v>1284.68</v>
      </c>
      <c r="J10" s="18">
        <v>0</v>
      </c>
      <c r="K10" s="18">
        <v>0</v>
      </c>
      <c r="L10" s="18">
        <f>SUM(L11:L14)</f>
        <v>1284.68</v>
      </c>
      <c r="M10" s="18">
        <v>0</v>
      </c>
      <c r="N10" s="18">
        <f>SUM(N11:N14)</f>
        <v>954</v>
      </c>
      <c r="O10" s="18">
        <v>0</v>
      </c>
      <c r="P10" s="18">
        <v>0</v>
      </c>
      <c r="Q10" s="18">
        <f>SUM(Q11:Q14)</f>
        <v>954</v>
      </c>
      <c r="R10" s="18">
        <v>0</v>
      </c>
    </row>
    <row r="11" spans="1:18" ht="77.25" customHeight="1" thickBot="1">
      <c r="A11" s="15" t="s">
        <v>28</v>
      </c>
      <c r="B11" s="30" t="s">
        <v>51</v>
      </c>
      <c r="C11" s="31"/>
      <c r="D11" s="6">
        <f>SUM(E11:H11)</f>
        <v>0</v>
      </c>
      <c r="E11" s="6"/>
      <c r="F11" s="6"/>
      <c r="G11" s="6"/>
      <c r="H11" s="6"/>
      <c r="I11" s="29">
        <v>0</v>
      </c>
      <c r="J11" s="29"/>
      <c r="K11" s="29"/>
      <c r="L11" s="29">
        <v>0</v>
      </c>
      <c r="M11" s="6"/>
      <c r="N11" s="29">
        <v>0</v>
      </c>
      <c r="O11" s="11"/>
      <c r="P11" s="11"/>
      <c r="Q11" s="29">
        <v>0</v>
      </c>
      <c r="R11" s="11"/>
    </row>
    <row r="12" spans="1:18" s="5" customFormat="1" ht="78.75" customHeight="1">
      <c r="A12" s="13" t="s">
        <v>35</v>
      </c>
      <c r="B12" s="32" t="s">
        <v>52</v>
      </c>
      <c r="C12" s="28"/>
      <c r="D12" s="6">
        <f>SUM(E12:H12)</f>
        <v>0</v>
      </c>
      <c r="E12" s="33"/>
      <c r="F12" s="33"/>
      <c r="G12" s="33"/>
      <c r="H12" s="33"/>
      <c r="I12" s="29">
        <f>SUM(J12:K12:L12)</f>
        <v>1284.68</v>
      </c>
      <c r="J12" s="33"/>
      <c r="K12" s="33"/>
      <c r="L12" s="29">
        <v>1284.68</v>
      </c>
      <c r="M12" s="33"/>
      <c r="N12" s="29">
        <f>SUM(O12:P12:Q12)</f>
        <v>954</v>
      </c>
      <c r="O12" s="34"/>
      <c r="P12" s="34"/>
      <c r="Q12" s="29">
        <v>954</v>
      </c>
      <c r="R12" s="34"/>
    </row>
    <row r="13" spans="1:18" s="5" customFormat="1" ht="78.75" customHeight="1">
      <c r="A13" s="13" t="s">
        <v>41</v>
      </c>
      <c r="B13" s="35" t="s">
        <v>39</v>
      </c>
      <c r="C13" s="28"/>
      <c r="D13" s="6"/>
      <c r="E13" s="33"/>
      <c r="F13" s="33"/>
      <c r="G13" s="33"/>
      <c r="H13" s="33"/>
      <c r="I13" s="29">
        <v>0</v>
      </c>
      <c r="J13" s="33"/>
      <c r="K13" s="36"/>
      <c r="L13" s="29">
        <v>0</v>
      </c>
      <c r="M13" s="33"/>
      <c r="N13" s="29">
        <v>0</v>
      </c>
      <c r="O13" s="34"/>
      <c r="P13" s="37"/>
      <c r="Q13" s="29">
        <v>0</v>
      </c>
      <c r="R13" s="34"/>
    </row>
    <row r="14" spans="1:18" s="5" customFormat="1" ht="78.75" customHeight="1">
      <c r="A14" s="13" t="s">
        <v>42</v>
      </c>
      <c r="B14" s="35" t="s">
        <v>40</v>
      </c>
      <c r="C14" s="28"/>
      <c r="D14" s="6"/>
      <c r="E14" s="33"/>
      <c r="F14" s="33"/>
      <c r="G14" s="33"/>
      <c r="H14" s="33"/>
      <c r="I14" s="29">
        <v>0</v>
      </c>
      <c r="J14" s="33"/>
      <c r="K14" s="36"/>
      <c r="L14" s="29">
        <v>0</v>
      </c>
      <c r="M14" s="33"/>
      <c r="N14" s="29">
        <v>0</v>
      </c>
      <c r="O14" s="34"/>
      <c r="P14" s="37"/>
      <c r="Q14" s="29">
        <v>0</v>
      </c>
      <c r="R14" s="34"/>
    </row>
    <row r="15" spans="1:18" ht="120" customHeight="1">
      <c r="A15" s="12" t="s">
        <v>29</v>
      </c>
      <c r="B15" s="26" t="s">
        <v>53</v>
      </c>
      <c r="C15" s="24" t="s">
        <v>54</v>
      </c>
      <c r="D15" s="17"/>
      <c r="E15" s="17"/>
      <c r="F15" s="17"/>
      <c r="G15" s="17"/>
      <c r="H15" s="17"/>
      <c r="I15" s="18">
        <f>SUM(J15:K15:L15)</f>
        <v>206.34</v>
      </c>
      <c r="J15" s="18">
        <v>0</v>
      </c>
      <c r="K15" s="18">
        <v>0</v>
      </c>
      <c r="L15" s="18">
        <v>206.34</v>
      </c>
      <c r="M15" s="18"/>
      <c r="N15" s="18">
        <f>SUM(O15:P15:Q15)</f>
        <v>79.335</v>
      </c>
      <c r="O15" s="18">
        <v>0</v>
      </c>
      <c r="P15" s="18">
        <v>0</v>
      </c>
      <c r="Q15" s="18">
        <v>79.335</v>
      </c>
      <c r="R15" s="18"/>
    </row>
    <row r="16" spans="1:18" ht="63" customHeight="1">
      <c r="A16" s="12" t="s">
        <v>30</v>
      </c>
      <c r="B16" s="44" t="s">
        <v>55</v>
      </c>
      <c r="C16" s="24" t="s">
        <v>56</v>
      </c>
      <c r="D16" s="17"/>
      <c r="E16" s="17"/>
      <c r="F16" s="17"/>
      <c r="G16" s="17"/>
      <c r="H16" s="17"/>
      <c r="I16" s="18">
        <v>0</v>
      </c>
      <c r="J16" s="41">
        <v>0</v>
      </c>
      <c r="K16" s="17"/>
      <c r="L16" s="18">
        <v>0</v>
      </c>
      <c r="M16" s="17"/>
      <c r="N16" s="18">
        <f>SUM(O16:P16:Q16)</f>
        <v>0</v>
      </c>
      <c r="O16" s="41">
        <v>0</v>
      </c>
      <c r="P16" s="21"/>
      <c r="Q16" s="18">
        <v>0</v>
      </c>
      <c r="R16" s="21"/>
    </row>
    <row r="17" spans="1:18" ht="47.25">
      <c r="A17" s="12" t="s">
        <v>31</v>
      </c>
      <c r="B17" s="27" t="s">
        <v>58</v>
      </c>
      <c r="C17" s="25" t="s">
        <v>59</v>
      </c>
      <c r="D17" s="19"/>
      <c r="E17" s="19"/>
      <c r="F17" s="19"/>
      <c r="G17" s="19"/>
      <c r="H17" s="19"/>
      <c r="I17" s="18">
        <f>SUM(J17:K17:L17)</f>
        <v>424.49</v>
      </c>
      <c r="J17" s="18">
        <v>0</v>
      </c>
      <c r="K17" s="19"/>
      <c r="L17" s="18">
        <v>424.49</v>
      </c>
      <c r="M17" s="19"/>
      <c r="N17" s="18">
        <f>SUM(O17:P17:Q17)</f>
        <v>419.48</v>
      </c>
      <c r="O17" s="18">
        <v>0</v>
      </c>
      <c r="P17" s="20"/>
      <c r="Q17" s="18">
        <v>419.48</v>
      </c>
      <c r="R17" s="20"/>
    </row>
    <row r="18" spans="1:18" ht="94.5">
      <c r="A18" s="12" t="s">
        <v>32</v>
      </c>
      <c r="B18" s="44" t="s">
        <v>60</v>
      </c>
      <c r="C18" s="25" t="s">
        <v>61</v>
      </c>
      <c r="D18" s="19"/>
      <c r="E18" s="19"/>
      <c r="F18" s="19"/>
      <c r="G18" s="19"/>
      <c r="H18" s="19"/>
      <c r="I18" s="18">
        <f>SUM(J18:K18:L18)</f>
        <v>9.52</v>
      </c>
      <c r="J18" s="18">
        <v>0</v>
      </c>
      <c r="K18" s="18"/>
      <c r="L18" s="18">
        <v>9.52</v>
      </c>
      <c r="M18" s="18"/>
      <c r="N18" s="18">
        <f>SUM(O18:P18:Q18)</f>
        <v>9.52</v>
      </c>
      <c r="O18" s="18">
        <v>0</v>
      </c>
      <c r="P18" s="20"/>
      <c r="Q18" s="18">
        <v>9.52</v>
      </c>
      <c r="R18" s="18"/>
    </row>
    <row r="19" spans="1:18" ht="71.25" customHeight="1">
      <c r="A19" s="12" t="s">
        <v>33</v>
      </c>
      <c r="B19" s="25" t="s">
        <v>62</v>
      </c>
      <c r="C19" s="24" t="s">
        <v>63</v>
      </c>
      <c r="D19" s="17"/>
      <c r="E19" s="17"/>
      <c r="F19" s="17"/>
      <c r="G19" s="17"/>
      <c r="H19" s="17"/>
      <c r="I19" s="18">
        <f>SUM(J19:K19:L19)</f>
        <v>18181.546</v>
      </c>
      <c r="J19" s="18">
        <v>0</v>
      </c>
      <c r="K19" s="18">
        <v>16662.496</v>
      </c>
      <c r="L19" s="18">
        <v>1519.05</v>
      </c>
      <c r="M19" s="19"/>
      <c r="N19" s="18">
        <f>SUM(O19:P19:Q19)</f>
        <v>12958.69</v>
      </c>
      <c r="O19" s="18">
        <v>0</v>
      </c>
      <c r="P19" s="18">
        <v>11665.94</v>
      </c>
      <c r="Q19" s="18">
        <v>1292.75</v>
      </c>
      <c r="R19" s="20"/>
    </row>
    <row r="20" spans="1:18" ht="84.75" customHeight="1">
      <c r="A20" s="12" t="s">
        <v>64</v>
      </c>
      <c r="B20" s="25" t="s">
        <v>65</v>
      </c>
      <c r="C20" s="24" t="s">
        <v>66</v>
      </c>
      <c r="D20" s="17"/>
      <c r="E20" s="17"/>
      <c r="F20" s="17"/>
      <c r="G20" s="17"/>
      <c r="H20" s="17"/>
      <c r="I20" s="18">
        <v>171.07</v>
      </c>
      <c r="J20" s="18">
        <v>0</v>
      </c>
      <c r="K20" s="19">
        <v>50</v>
      </c>
      <c r="L20" s="18">
        <v>121.07</v>
      </c>
      <c r="M20" s="19"/>
      <c r="N20" s="18">
        <f>SUM(N21:N21)</f>
        <v>78.49</v>
      </c>
      <c r="O20" s="18">
        <v>0</v>
      </c>
      <c r="P20" s="19">
        <v>50</v>
      </c>
      <c r="Q20" s="18">
        <v>28.49</v>
      </c>
      <c r="R20" s="19"/>
    </row>
    <row r="21" spans="1:18" ht="63">
      <c r="A21" s="12" t="s">
        <v>67</v>
      </c>
      <c r="B21" s="28" t="s">
        <v>68</v>
      </c>
      <c r="C21" s="28"/>
      <c r="D21" s="6"/>
      <c r="E21" s="6"/>
      <c r="F21" s="6"/>
      <c r="G21" s="6"/>
      <c r="H21" s="6"/>
      <c r="I21" s="29">
        <v>171.07</v>
      </c>
      <c r="J21" s="6"/>
      <c r="K21" s="6">
        <v>50</v>
      </c>
      <c r="L21" s="29">
        <v>121.07</v>
      </c>
      <c r="M21" s="6"/>
      <c r="N21" s="29">
        <f>SUM(O21:P21:Q21)</f>
        <v>78.49</v>
      </c>
      <c r="O21" s="11"/>
      <c r="P21" s="11">
        <v>50</v>
      </c>
      <c r="Q21" s="29">
        <v>28.49</v>
      </c>
      <c r="R21" s="11"/>
    </row>
    <row r="22" spans="1:18" ht="78" customHeight="1">
      <c r="A22" s="12" t="s">
        <v>69</v>
      </c>
      <c r="B22" s="25" t="s">
        <v>70</v>
      </c>
      <c r="C22" s="23" t="s">
        <v>71</v>
      </c>
      <c r="D22" s="17"/>
      <c r="E22" s="17"/>
      <c r="F22" s="17"/>
      <c r="G22" s="17"/>
      <c r="H22" s="17"/>
      <c r="I22" s="18">
        <f>SUM(J22:K22:L22)</f>
        <v>11366.98</v>
      </c>
      <c r="J22" s="18">
        <v>0</v>
      </c>
      <c r="K22" s="19"/>
      <c r="L22" s="18">
        <v>11366.98</v>
      </c>
      <c r="M22" s="19"/>
      <c r="N22" s="18">
        <f>SUM(O22:P22:Q22)</f>
        <v>8130.52</v>
      </c>
      <c r="O22" s="18">
        <v>0</v>
      </c>
      <c r="P22" s="20"/>
      <c r="Q22" s="18">
        <v>8130.52</v>
      </c>
      <c r="R22" s="20"/>
    </row>
    <row r="23" spans="1:18" ht="71.25">
      <c r="A23" s="12" t="s">
        <v>72</v>
      </c>
      <c r="B23" s="25" t="s">
        <v>46</v>
      </c>
      <c r="C23" s="23" t="s">
        <v>73</v>
      </c>
      <c r="D23" s="17"/>
      <c r="E23" s="17"/>
      <c r="F23" s="17"/>
      <c r="G23" s="17"/>
      <c r="H23" s="17"/>
      <c r="I23" s="18">
        <v>150</v>
      </c>
      <c r="J23" s="17"/>
      <c r="K23" s="17"/>
      <c r="L23" s="18">
        <v>150</v>
      </c>
      <c r="M23" s="17"/>
      <c r="N23" s="18">
        <v>0</v>
      </c>
      <c r="O23" s="21"/>
      <c r="P23" s="21"/>
      <c r="Q23" s="18">
        <v>0</v>
      </c>
      <c r="R23" s="21"/>
    </row>
    <row r="24" spans="1:18" ht="57">
      <c r="A24" s="12" t="s">
        <v>74</v>
      </c>
      <c r="B24" s="38" t="s">
        <v>75</v>
      </c>
      <c r="C24" s="39" t="s">
        <v>76</v>
      </c>
      <c r="D24" s="17"/>
      <c r="E24" s="17"/>
      <c r="F24" s="17"/>
      <c r="G24" s="17"/>
      <c r="H24" s="17"/>
      <c r="I24" s="18">
        <v>5234.94</v>
      </c>
      <c r="J24" s="41">
        <v>0</v>
      </c>
      <c r="K24" s="17">
        <v>3863.14</v>
      </c>
      <c r="L24" s="18">
        <v>1371.8</v>
      </c>
      <c r="M24" s="17"/>
      <c r="N24" s="18">
        <f>SUM(O24:P24:Q24)</f>
        <v>4707.8099999999995</v>
      </c>
      <c r="O24" s="41">
        <v>0</v>
      </c>
      <c r="P24" s="41">
        <v>3863.14</v>
      </c>
      <c r="Q24" s="18">
        <v>844.67</v>
      </c>
      <c r="R24" s="21"/>
    </row>
    <row r="25" spans="1:18" ht="85.5">
      <c r="A25" s="12" t="s">
        <v>77</v>
      </c>
      <c r="B25" s="38" t="s">
        <v>37</v>
      </c>
      <c r="C25" s="39" t="s">
        <v>78</v>
      </c>
      <c r="D25" s="17"/>
      <c r="E25" s="17"/>
      <c r="F25" s="17"/>
      <c r="G25" s="17"/>
      <c r="H25" s="17"/>
      <c r="I25" s="18"/>
      <c r="J25" s="17"/>
      <c r="K25" s="17"/>
      <c r="L25" s="18"/>
      <c r="M25" s="17"/>
      <c r="N25" s="21"/>
      <c r="O25" s="21"/>
      <c r="P25" s="21"/>
      <c r="Q25" s="21"/>
      <c r="R25" s="21"/>
    </row>
    <row r="26" spans="1:18" ht="71.25">
      <c r="A26" s="12" t="s">
        <v>80</v>
      </c>
      <c r="B26" s="38" t="s">
        <v>44</v>
      </c>
      <c r="C26" s="39" t="s">
        <v>79</v>
      </c>
      <c r="D26" s="17"/>
      <c r="E26" s="17"/>
      <c r="F26" s="17"/>
      <c r="G26" s="17"/>
      <c r="H26" s="17"/>
      <c r="I26" s="18"/>
      <c r="J26" s="17"/>
      <c r="K26" s="18"/>
      <c r="L26" s="18"/>
      <c r="M26" s="17"/>
      <c r="N26" s="18"/>
      <c r="O26" s="21"/>
      <c r="P26" s="18"/>
      <c r="Q26" s="18"/>
      <c r="R26" s="21"/>
    </row>
    <row r="27" spans="1:18" ht="63">
      <c r="A27" s="12" t="s">
        <v>81</v>
      </c>
      <c r="B27" s="42" t="s">
        <v>36</v>
      </c>
      <c r="C27" s="39" t="s">
        <v>82</v>
      </c>
      <c r="D27" s="17"/>
      <c r="E27" s="17"/>
      <c r="F27" s="17"/>
      <c r="G27" s="17"/>
      <c r="H27" s="17"/>
      <c r="I27" s="18">
        <f>SUM(J27:K27:L27)</f>
        <v>16195.42</v>
      </c>
      <c r="J27" s="17">
        <v>0</v>
      </c>
      <c r="K27" s="18">
        <v>15295.42</v>
      </c>
      <c r="L27" s="18">
        <v>900</v>
      </c>
      <c r="M27" s="17"/>
      <c r="N27" s="18">
        <f>SUM(O27:P27:Q27)</f>
        <v>299.8</v>
      </c>
      <c r="O27" s="41">
        <v>0</v>
      </c>
      <c r="P27" s="18">
        <v>299.8</v>
      </c>
      <c r="Q27" s="18">
        <v>0</v>
      </c>
      <c r="R27" s="21"/>
    </row>
    <row r="28" spans="1:18" ht="47.25">
      <c r="A28" s="12" t="s">
        <v>83</v>
      </c>
      <c r="B28" s="42" t="s">
        <v>45</v>
      </c>
      <c r="C28" s="39" t="s">
        <v>84</v>
      </c>
      <c r="D28" s="17"/>
      <c r="E28" s="17"/>
      <c r="F28" s="17"/>
      <c r="G28" s="17"/>
      <c r="H28" s="17"/>
      <c r="I28" s="41"/>
      <c r="J28" s="17"/>
      <c r="K28" s="17"/>
      <c r="L28" s="41"/>
      <c r="M28" s="17"/>
      <c r="N28" s="41"/>
      <c r="O28" s="21"/>
      <c r="P28" s="21"/>
      <c r="Q28" s="41"/>
      <c r="R28" s="21"/>
    </row>
    <row r="29" spans="1:18" ht="47.25">
      <c r="A29" s="12" t="s">
        <v>85</v>
      </c>
      <c r="B29" s="42" t="s">
        <v>38</v>
      </c>
      <c r="C29" s="39" t="s">
        <v>87</v>
      </c>
      <c r="D29" s="17"/>
      <c r="E29" s="17"/>
      <c r="F29" s="17"/>
      <c r="G29" s="17"/>
      <c r="H29" s="17"/>
      <c r="I29" s="18">
        <f>SUM(I30:I32)</f>
        <v>132634.01499999998</v>
      </c>
      <c r="J29" s="41">
        <f>SUM(J30:J32)</f>
        <v>64101.66</v>
      </c>
      <c r="K29" s="18">
        <f>SUM(K30:K32)</f>
        <v>55857.81</v>
      </c>
      <c r="L29" s="18">
        <f>SUM(L30:L32)</f>
        <v>12674.535</v>
      </c>
      <c r="M29" s="17"/>
      <c r="N29" s="18">
        <f>SUM(N30:N32)</f>
        <v>67600.01000000001</v>
      </c>
      <c r="O29" s="41">
        <f>SUM(O30:O32)</f>
        <v>56523.14</v>
      </c>
      <c r="P29" s="41">
        <f>SUM(P30:P32)</f>
        <v>9953.93</v>
      </c>
      <c r="Q29" s="18">
        <f>Q30+Q31+Q32</f>
        <v>1122.94</v>
      </c>
      <c r="R29" s="21"/>
    </row>
    <row r="30" spans="1:18" ht="47.25">
      <c r="A30" s="12"/>
      <c r="B30" s="28" t="s">
        <v>43</v>
      </c>
      <c r="C30" s="43"/>
      <c r="D30" s="6"/>
      <c r="E30" s="6"/>
      <c r="F30" s="6"/>
      <c r="G30" s="6"/>
      <c r="H30" s="6"/>
      <c r="I30" s="29">
        <v>114562.19</v>
      </c>
      <c r="J30" s="29">
        <v>58098.89</v>
      </c>
      <c r="K30" s="29">
        <v>46512.7</v>
      </c>
      <c r="L30" s="29">
        <v>9950.6</v>
      </c>
      <c r="M30" s="6"/>
      <c r="N30" s="29">
        <f>SUM(O30:P30:Q30)</f>
        <v>67581.04000000001</v>
      </c>
      <c r="O30" s="29">
        <v>56523.14</v>
      </c>
      <c r="P30" s="29">
        <v>9953.93</v>
      </c>
      <c r="Q30" s="29">
        <v>1103.97</v>
      </c>
      <c r="R30" s="11"/>
    </row>
    <row r="31" spans="1:18" ht="47.25">
      <c r="A31" s="12"/>
      <c r="B31" s="28" t="s">
        <v>90</v>
      </c>
      <c r="C31" s="43"/>
      <c r="D31" s="6"/>
      <c r="E31" s="6"/>
      <c r="F31" s="6"/>
      <c r="G31" s="6"/>
      <c r="H31" s="6"/>
      <c r="I31" s="29">
        <v>18008.15</v>
      </c>
      <c r="J31" s="29">
        <v>6002.77</v>
      </c>
      <c r="K31" s="29">
        <v>9345.11</v>
      </c>
      <c r="L31" s="29">
        <v>2660.26</v>
      </c>
      <c r="M31" s="6" t="s">
        <v>89</v>
      </c>
      <c r="N31" s="29">
        <v>0</v>
      </c>
      <c r="O31" s="29">
        <v>0</v>
      </c>
      <c r="P31" s="29">
        <v>0</v>
      </c>
      <c r="Q31" s="29">
        <v>0</v>
      </c>
      <c r="R31" s="11"/>
    </row>
    <row r="32" spans="1:18" ht="94.5">
      <c r="A32" s="12"/>
      <c r="B32" s="28" t="s">
        <v>86</v>
      </c>
      <c r="C32" s="43"/>
      <c r="D32" s="6"/>
      <c r="E32" s="6"/>
      <c r="F32" s="6"/>
      <c r="G32" s="6"/>
      <c r="H32" s="6"/>
      <c r="I32" s="29">
        <f>SUM(J32:K32:L32)</f>
        <v>63.675</v>
      </c>
      <c r="J32" s="6"/>
      <c r="K32" s="40"/>
      <c r="L32" s="29">
        <v>63.675</v>
      </c>
      <c r="M32" s="6"/>
      <c r="N32" s="29">
        <f>SUM(O32:P32:Q32)</f>
        <v>18.97</v>
      </c>
      <c r="O32" s="11"/>
      <c r="P32" s="11"/>
      <c r="Q32" s="29">
        <v>18.97</v>
      </c>
      <c r="R32" s="11"/>
    </row>
    <row r="33" spans="1:18" ht="18" customHeight="1">
      <c r="A33" s="60" t="s">
        <v>11</v>
      </c>
      <c r="B33" s="60"/>
      <c r="C33" s="7"/>
      <c r="D33" s="8">
        <f>SUM(E33:H33)</f>
        <v>0</v>
      </c>
      <c r="E33" s="8">
        <f>SUM(E10:E17)</f>
        <v>0</v>
      </c>
      <c r="F33" s="8">
        <f>SUM(F10:F17)</f>
        <v>0</v>
      </c>
      <c r="G33" s="8">
        <f>SUM(G10:G17)</f>
        <v>0</v>
      </c>
      <c r="H33" s="8">
        <f>SUM(H10:H17)</f>
        <v>0</v>
      </c>
      <c r="I33" s="40">
        <f>I10+I15+I16+I17+I18+I19+I20+I22+I23+I24+I25+I26+I27+I28+I29</f>
        <v>185859.001</v>
      </c>
      <c r="J33" s="40">
        <f>J10+J15+J16+J17+J18+J19+J20+J22+J23+J24+J25+J26+J27+J28+J29</f>
        <v>64101.66</v>
      </c>
      <c r="K33" s="40">
        <f>K10+K15+K16+K17+K18+K19+K20+K22+K23+K24+K25+K26+K27+K28+K29</f>
        <v>91728.866</v>
      </c>
      <c r="L33" s="40">
        <f>L10+L15+L16+L17+L18+L19+L20+L22+L23+L24+L25+L26+L27+L28+L29</f>
        <v>30028.465</v>
      </c>
      <c r="M33" s="8" t="s">
        <v>57</v>
      </c>
      <c r="N33" s="40">
        <f>N10+N15+N16+N17+N18+N19+N20+N22+N23+N24+N25+N26+N27+N28+N29</f>
        <v>95237.65500000001</v>
      </c>
      <c r="O33" s="40">
        <f>O10+O15+O16+O17+O18+O19+O20+O22+O23+O24+O25+O26+O27+O28+O29</f>
        <v>56523.14</v>
      </c>
      <c r="P33" s="40">
        <f>P10+P15+P16+P17+P18+P19+P20+P22+P23+P24+P25+P26+P27+P28+P29</f>
        <v>25832.809999999998</v>
      </c>
      <c r="Q33" s="40">
        <f>+Q10+Q15+Q16+Q17+Q18+Q19+Q20+Q22+Q23+Q24+Q25+Q26+Q27+Q28+Q29</f>
        <v>12881.705000000002</v>
      </c>
      <c r="R33" s="8">
        <f>R10+R15+R19+R20+R22</f>
        <v>0</v>
      </c>
    </row>
    <row r="34" spans="2:13" ht="15.7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5" ht="12.75"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7" spans="2:8" ht="15.75">
      <c r="B37" s="10"/>
      <c r="C37" s="3"/>
      <c r="D37" s="3"/>
      <c r="E37" s="3"/>
      <c r="F37" s="3"/>
      <c r="G37" s="3"/>
      <c r="H37" s="3"/>
    </row>
    <row r="38" spans="2:8" ht="15.75" hidden="1">
      <c r="B38" s="10"/>
      <c r="C38" s="3"/>
      <c r="D38" s="3"/>
      <c r="E38" s="3"/>
      <c r="F38" s="3"/>
      <c r="G38" s="62"/>
      <c r="H38" s="62"/>
    </row>
    <row r="39" spans="7:8" ht="12.75" hidden="1">
      <c r="G39" s="59" t="s">
        <v>12</v>
      </c>
      <c r="H39" s="59"/>
    </row>
    <row r="40" spans="7:8" ht="12.75" hidden="1">
      <c r="G40" s="4"/>
      <c r="H40" s="4"/>
    </row>
    <row r="41" ht="12.75" hidden="1"/>
    <row r="42" spans="2:8" ht="15.75" customHeight="1" hidden="1">
      <c r="B42" s="10"/>
      <c r="G42" s="62"/>
      <c r="H42" s="62"/>
    </row>
    <row r="43" spans="7:8" ht="12.75" hidden="1">
      <c r="G43" s="59" t="s">
        <v>12</v>
      </c>
      <c r="H43" s="59"/>
    </row>
    <row r="44" ht="12.75" hidden="1"/>
    <row r="45" ht="12.75" hidden="1"/>
    <row r="46" ht="12.75" hidden="1"/>
  </sheetData>
  <sheetProtection/>
  <mergeCells count="24">
    <mergeCell ref="G43:H43"/>
    <mergeCell ref="A33:B33"/>
    <mergeCell ref="B34:M34"/>
    <mergeCell ref="G38:H38"/>
    <mergeCell ref="G39:H39"/>
    <mergeCell ref="G42:H42"/>
    <mergeCell ref="B35:O35"/>
    <mergeCell ref="N5:R5"/>
    <mergeCell ref="D6:D7"/>
    <mergeCell ref="E6:H6"/>
    <mergeCell ref="I6:I7"/>
    <mergeCell ref="J6:M6"/>
    <mergeCell ref="N6:N7"/>
    <mergeCell ref="O6:R6"/>
    <mergeCell ref="A9:R9"/>
    <mergeCell ref="A1:M1"/>
    <mergeCell ref="B2:M2"/>
    <mergeCell ref="L3:M3"/>
    <mergeCell ref="A4:A7"/>
    <mergeCell ref="B4:B7"/>
    <mergeCell ref="C4:C7"/>
    <mergeCell ref="D4:R4"/>
    <mergeCell ref="D5:H5"/>
    <mergeCell ref="I5:M5"/>
  </mergeCells>
  <printOptions/>
  <pageMargins left="0" right="0.2" top="0" bottom="0" header="0.5118110236220472" footer="0.5118110236220472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UserX</cp:lastModifiedBy>
  <cp:lastPrinted>2020-10-15T13:02:38Z</cp:lastPrinted>
  <dcterms:created xsi:type="dcterms:W3CDTF">2010-04-21T13:25:11Z</dcterms:created>
  <dcterms:modified xsi:type="dcterms:W3CDTF">2020-10-16T04:16:26Z</dcterms:modified>
  <cp:category/>
  <cp:version/>
  <cp:contentType/>
  <cp:contentStatus/>
</cp:coreProperties>
</file>