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. УДАЛЕНКА\9 месяцев 2021 года\Формы из программы\"/>
    </mc:Choice>
  </mc:AlternateContent>
  <xr:revisionPtr revIDLastSave="0" documentId="13_ncr:1_{14FB5395-FED3-4BBE-B657-2CFC4638069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Раздел 7-1" sheetId="1" r:id="rId1"/>
    <sheet name="Раздел 7-2" sheetId="2" r:id="rId2"/>
    <sheet name="Раздел 7-3" sheetId="3" r:id="rId3"/>
    <sheet name="Раздел 7-4" sheetId="4" r:id="rId4"/>
    <sheet name="Раздел 7-5" sheetId="5" r:id="rId5"/>
    <sheet name="Раздел 7-6" sheetId="6" r:id="rId6"/>
    <sheet name="Раздел 7-7" sheetId="7" r:id="rId7"/>
  </sheets>
  <calcPr calcId="181029" refMode="R1C1"/>
</workbook>
</file>

<file path=xl/calcChain.xml><?xml version="1.0" encoding="utf-8"?>
<calcChain xmlns="http://schemas.openxmlformats.org/spreadsheetml/2006/main">
  <c r="F6" i="7" l="1"/>
  <c r="E6" i="7"/>
  <c r="D6" i="7"/>
  <c r="D5" i="7" s="1"/>
  <c r="F5" i="7"/>
  <c r="E5" i="7"/>
  <c r="I64" i="6"/>
  <c r="G64" i="6"/>
  <c r="I63" i="6"/>
  <c r="G63" i="6"/>
  <c r="I62" i="6"/>
  <c r="G62" i="6"/>
  <c r="I61" i="6"/>
  <c r="G61" i="6"/>
  <c r="I60" i="6"/>
  <c r="G60" i="6"/>
  <c r="I59" i="6"/>
  <c r="G59" i="6"/>
  <c r="I58" i="6"/>
  <c r="G58" i="6"/>
  <c r="I57" i="6"/>
  <c r="G57" i="6"/>
  <c r="H56" i="6"/>
  <c r="F56" i="6"/>
  <c r="F48" i="6" s="1"/>
  <c r="E56" i="6"/>
  <c r="I55" i="6"/>
  <c r="G55" i="6"/>
  <c r="I54" i="6"/>
  <c r="G54" i="6"/>
  <c r="I53" i="6"/>
  <c r="G53" i="6"/>
  <c r="I52" i="6"/>
  <c r="G52" i="6"/>
  <c r="I51" i="6"/>
  <c r="G51" i="6"/>
  <c r="I50" i="6"/>
  <c r="G50" i="6"/>
  <c r="I49" i="6"/>
  <c r="G49" i="6"/>
  <c r="H48" i="6"/>
  <c r="I43" i="6"/>
  <c r="G43" i="6"/>
  <c r="I42" i="6"/>
  <c r="G42" i="6"/>
  <c r="I41" i="6"/>
  <c r="G41" i="6"/>
  <c r="I40" i="6"/>
  <c r="G40" i="6"/>
  <c r="I39" i="6"/>
  <c r="G39" i="6"/>
  <c r="E39" i="6"/>
  <c r="I38" i="6"/>
  <c r="G38" i="6"/>
  <c r="E38" i="6"/>
  <c r="I37" i="6"/>
  <c r="G37" i="6"/>
  <c r="E37" i="6"/>
  <c r="I36" i="6"/>
  <c r="G36" i="6"/>
  <c r="E36" i="6"/>
  <c r="I35" i="6"/>
  <c r="G35" i="6"/>
  <c r="E35" i="6"/>
  <c r="I34" i="6"/>
  <c r="G34" i="6"/>
  <c r="E34" i="6"/>
  <c r="H33" i="6"/>
  <c r="H31" i="6" s="1"/>
  <c r="F33" i="6"/>
  <c r="F31" i="6" s="1"/>
  <c r="I32" i="6"/>
  <c r="G32" i="6"/>
  <c r="E32" i="6"/>
  <c r="I30" i="6"/>
  <c r="G30" i="6"/>
  <c r="I29" i="6"/>
  <c r="G29" i="6"/>
  <c r="I27" i="6"/>
  <c r="G27" i="6"/>
  <c r="I26" i="6"/>
  <c r="G26" i="6"/>
  <c r="I25" i="6"/>
  <c r="G25" i="6"/>
  <c r="I24" i="6"/>
  <c r="G24" i="6"/>
  <c r="I23" i="6"/>
  <c r="G23" i="6"/>
  <c r="I22" i="6"/>
  <c r="G22" i="6"/>
  <c r="I21" i="6"/>
  <c r="G21" i="6"/>
  <c r="H20" i="6"/>
  <c r="G20" i="6"/>
  <c r="F20" i="6"/>
  <c r="D20" i="6"/>
  <c r="I20" i="6" s="1"/>
  <c r="I19" i="6"/>
  <c r="G19" i="6"/>
  <c r="I18" i="6"/>
  <c r="G18" i="6"/>
  <c r="I16" i="6"/>
  <c r="G16" i="6"/>
  <c r="I15" i="6"/>
  <c r="G15" i="6"/>
  <c r="I13" i="6"/>
  <c r="G13" i="6"/>
  <c r="H12" i="6"/>
  <c r="F12" i="6"/>
  <c r="D12" i="6"/>
  <c r="G12" i="6" s="1"/>
  <c r="I11" i="6"/>
  <c r="G11" i="6"/>
  <c r="I10" i="6"/>
  <c r="G10" i="6"/>
  <c r="I9" i="6"/>
  <c r="G9" i="6"/>
  <c r="I8" i="6"/>
  <c r="G8" i="6"/>
  <c r="I7" i="6"/>
  <c r="G7" i="6"/>
  <c r="H6" i="6"/>
  <c r="H5" i="6" s="1"/>
  <c r="F6" i="6"/>
  <c r="F75" i="5"/>
  <c r="Q74" i="5"/>
  <c r="F74" i="5"/>
  <c r="Q73" i="5"/>
  <c r="F73" i="5"/>
  <c r="Q72" i="5"/>
  <c r="F72" i="5"/>
  <c r="Q71" i="5"/>
  <c r="F71" i="5"/>
  <c r="Q70" i="5"/>
  <c r="F70" i="5"/>
  <c r="Q69" i="5"/>
  <c r="F69" i="5"/>
  <c r="Q68" i="5"/>
  <c r="F68" i="5"/>
  <c r="Q67" i="5"/>
  <c r="F67" i="5"/>
  <c r="P66" i="5"/>
  <c r="P58" i="5" s="1"/>
  <c r="O66" i="5"/>
  <c r="N66" i="5"/>
  <c r="M66" i="5"/>
  <c r="L66" i="5"/>
  <c r="L58" i="5" s="1"/>
  <c r="K66" i="5"/>
  <c r="J66" i="5"/>
  <c r="I66" i="5"/>
  <c r="H66" i="5"/>
  <c r="H58" i="5" s="1"/>
  <c r="F58" i="5" s="1"/>
  <c r="G66" i="5"/>
  <c r="F66" i="5" s="1"/>
  <c r="E66" i="5"/>
  <c r="Q65" i="5"/>
  <c r="F65" i="5"/>
  <c r="Q64" i="5"/>
  <c r="F64" i="5"/>
  <c r="Q63" i="5"/>
  <c r="F63" i="5"/>
  <c r="Q62" i="5"/>
  <c r="F62" i="5"/>
  <c r="Q61" i="5"/>
  <c r="F61" i="5"/>
  <c r="Q60" i="5"/>
  <c r="F60" i="5"/>
  <c r="Q59" i="5"/>
  <c r="F59" i="5"/>
  <c r="O58" i="5"/>
  <c r="N58" i="5"/>
  <c r="M58" i="5"/>
  <c r="K58" i="5"/>
  <c r="J58" i="5"/>
  <c r="I58" i="5"/>
  <c r="G58" i="5"/>
  <c r="F51" i="5"/>
  <c r="Q50" i="5"/>
  <c r="F50" i="5"/>
  <c r="Q49" i="5"/>
  <c r="F49" i="5"/>
  <c r="Q48" i="5"/>
  <c r="F48" i="5"/>
  <c r="Q47" i="5"/>
  <c r="F47" i="5"/>
  <c r="Q46" i="5"/>
  <c r="F46" i="5"/>
  <c r="E46" i="5"/>
  <c r="Q45" i="5"/>
  <c r="F45" i="5"/>
  <c r="E45" i="5"/>
  <c r="Q44" i="5"/>
  <c r="F44" i="5"/>
  <c r="E44" i="5"/>
  <c r="Q43" i="5"/>
  <c r="F43" i="5"/>
  <c r="E43" i="5"/>
  <c r="Q42" i="5"/>
  <c r="F42" i="5"/>
  <c r="E42" i="5"/>
  <c r="Q41" i="5"/>
  <c r="F41" i="5"/>
  <c r="E41" i="5"/>
  <c r="P40" i="5"/>
  <c r="P38" i="5" s="1"/>
  <c r="O40" i="5"/>
  <c r="N40" i="5"/>
  <c r="M40" i="5"/>
  <c r="M38" i="5" s="1"/>
  <c r="L40" i="5"/>
  <c r="L38" i="5" s="1"/>
  <c r="K40" i="5"/>
  <c r="J40" i="5"/>
  <c r="I40" i="5"/>
  <c r="I38" i="5" s="1"/>
  <c r="H40" i="5"/>
  <c r="H38" i="5" s="1"/>
  <c r="G40" i="5"/>
  <c r="F40" i="5" s="1"/>
  <c r="F38" i="5" s="1"/>
  <c r="Q39" i="5"/>
  <c r="F39" i="5"/>
  <c r="E39" i="5"/>
  <c r="O38" i="5"/>
  <c r="N38" i="5"/>
  <c r="K38" i="5"/>
  <c r="J38" i="5"/>
  <c r="G38" i="5"/>
  <c r="Q32" i="5"/>
  <c r="F32" i="5"/>
  <c r="Q31" i="5"/>
  <c r="F31" i="5"/>
  <c r="F30" i="5"/>
  <c r="Q29" i="5"/>
  <c r="F29" i="5"/>
  <c r="Q28" i="5"/>
  <c r="F28" i="5"/>
  <c r="Q27" i="5"/>
  <c r="F27" i="5"/>
  <c r="Q26" i="5"/>
  <c r="F26" i="5"/>
  <c r="Q25" i="5"/>
  <c r="F25" i="5"/>
  <c r="Q24" i="5"/>
  <c r="F24" i="5"/>
  <c r="Q23" i="5"/>
  <c r="F23" i="5"/>
  <c r="P22" i="5"/>
  <c r="O22" i="5"/>
  <c r="N22" i="5"/>
  <c r="M22" i="5"/>
  <c r="L22" i="5"/>
  <c r="K22" i="5"/>
  <c r="J22" i="5"/>
  <c r="I22" i="5"/>
  <c r="H22" i="5"/>
  <c r="G22" i="5"/>
  <c r="F22" i="5" s="1"/>
  <c r="Q21" i="5"/>
  <c r="F21" i="5"/>
  <c r="Q20" i="5"/>
  <c r="F20" i="5"/>
  <c r="Q18" i="5"/>
  <c r="F18" i="5"/>
  <c r="Q17" i="5"/>
  <c r="F17" i="5"/>
  <c r="Q15" i="5"/>
  <c r="F15" i="5"/>
  <c r="P14" i="5"/>
  <c r="P8" i="5" s="1"/>
  <c r="P7" i="5" s="1"/>
  <c r="O14" i="5"/>
  <c r="N14" i="5"/>
  <c r="M14" i="5"/>
  <c r="M8" i="5" s="1"/>
  <c r="M7" i="5" s="1"/>
  <c r="L14" i="5"/>
  <c r="L8" i="5" s="1"/>
  <c r="L7" i="5" s="1"/>
  <c r="K14" i="5"/>
  <c r="J14" i="5"/>
  <c r="I14" i="5"/>
  <c r="I8" i="5" s="1"/>
  <c r="I7" i="5" s="1"/>
  <c r="H14" i="5"/>
  <c r="H8" i="5" s="1"/>
  <c r="G14" i="5"/>
  <c r="Q13" i="5"/>
  <c r="F13" i="5"/>
  <c r="Q12" i="5"/>
  <c r="F12" i="5"/>
  <c r="Q11" i="5"/>
  <c r="F11" i="5"/>
  <c r="Q10" i="5"/>
  <c r="F10" i="5"/>
  <c r="Q9" i="5"/>
  <c r="F9" i="5"/>
  <c r="O8" i="5"/>
  <c r="O7" i="5" s="1"/>
  <c r="N8" i="5"/>
  <c r="N7" i="5" s="1"/>
  <c r="K8" i="5"/>
  <c r="K7" i="5" s="1"/>
  <c r="J8" i="5"/>
  <c r="J7" i="5" s="1"/>
  <c r="G8" i="5"/>
  <c r="G7" i="5" s="1"/>
  <c r="I66" i="4"/>
  <c r="D66" i="4"/>
  <c r="H63" i="4"/>
  <c r="H62" i="4"/>
  <c r="H61" i="4"/>
  <c r="H60" i="4"/>
  <c r="G59" i="4"/>
  <c r="F59" i="4"/>
  <c r="H57" i="4"/>
  <c r="H56" i="4"/>
  <c r="H55" i="4"/>
  <c r="H54" i="4"/>
  <c r="H53" i="4"/>
  <c r="H52" i="4"/>
  <c r="H51" i="4"/>
  <c r="H50" i="4"/>
  <c r="H49" i="4"/>
  <c r="H48" i="4"/>
  <c r="J47" i="4"/>
  <c r="I47" i="4"/>
  <c r="H47" i="4"/>
  <c r="G47" i="4"/>
  <c r="F47" i="4"/>
  <c r="E47" i="4"/>
  <c r="D47" i="4"/>
  <c r="H45" i="4"/>
  <c r="H44" i="4"/>
  <c r="G43" i="4"/>
  <c r="F43" i="4"/>
  <c r="H35" i="4"/>
  <c r="H34" i="4"/>
  <c r="H33" i="4"/>
  <c r="H32" i="4"/>
  <c r="H31" i="4"/>
  <c r="H30" i="4"/>
  <c r="H29" i="4"/>
  <c r="H28" i="4"/>
  <c r="J27" i="4"/>
  <c r="I27" i="4"/>
  <c r="H27" i="4"/>
  <c r="G27" i="4"/>
  <c r="F27" i="4"/>
  <c r="E27" i="4"/>
  <c r="D27" i="4"/>
  <c r="H26" i="4"/>
  <c r="H25" i="4"/>
  <c r="H24" i="4"/>
  <c r="H23" i="4"/>
  <c r="H22" i="4"/>
  <c r="H21" i="4"/>
  <c r="J20" i="4"/>
  <c r="I20" i="4"/>
  <c r="H20" i="4"/>
  <c r="G20" i="4"/>
  <c r="F20" i="4"/>
  <c r="E20" i="4"/>
  <c r="D20" i="4"/>
  <c r="H19" i="4"/>
  <c r="H18" i="4"/>
  <c r="H17" i="4"/>
  <c r="H16" i="4"/>
  <c r="J15" i="4"/>
  <c r="I15" i="4"/>
  <c r="H15" i="4"/>
  <c r="G15" i="4"/>
  <c r="G7" i="4" s="1"/>
  <c r="G6" i="4" s="1"/>
  <c r="F15" i="4"/>
  <c r="F7" i="4" s="1"/>
  <c r="F6" i="4" s="1"/>
  <c r="E15" i="4"/>
  <c r="D15" i="4"/>
  <c r="H14" i="4"/>
  <c r="H13" i="4"/>
  <c r="H12" i="4"/>
  <c r="H11" i="4"/>
  <c r="H10" i="4"/>
  <c r="H9" i="4"/>
  <c r="J8" i="4"/>
  <c r="I8" i="4"/>
  <c r="H8" i="4"/>
  <c r="G8" i="4"/>
  <c r="F8" i="4"/>
  <c r="E8" i="4"/>
  <c r="D8" i="4"/>
  <c r="H64" i="3"/>
  <c r="F64" i="3"/>
  <c r="H63" i="3"/>
  <c r="F63" i="3"/>
  <c r="H62" i="3"/>
  <c r="F62" i="3"/>
  <c r="H61" i="3"/>
  <c r="F61" i="3"/>
  <c r="H60" i="3"/>
  <c r="F60" i="3"/>
  <c r="H59" i="3"/>
  <c r="F59" i="3"/>
  <c r="H58" i="3"/>
  <c r="F58" i="3"/>
  <c r="H57" i="3"/>
  <c r="F57" i="3"/>
  <c r="H56" i="3"/>
  <c r="F56" i="3"/>
  <c r="H55" i="3"/>
  <c r="F55" i="3"/>
  <c r="H54" i="3"/>
  <c r="F54" i="3"/>
  <c r="G53" i="3"/>
  <c r="G49" i="3" s="1"/>
  <c r="E53" i="3"/>
  <c r="D53" i="3"/>
  <c r="F53" i="3" s="1"/>
  <c r="H51" i="3"/>
  <c r="F51" i="3"/>
  <c r="H50" i="3"/>
  <c r="F50" i="3"/>
  <c r="E49" i="3"/>
  <c r="H44" i="3"/>
  <c r="F44" i="3"/>
  <c r="H43" i="3"/>
  <c r="F43" i="3"/>
  <c r="H42" i="3"/>
  <c r="F42" i="3"/>
  <c r="G41" i="3"/>
  <c r="E41" i="3"/>
  <c r="D41" i="3"/>
  <c r="F41" i="3" s="1"/>
  <c r="H40" i="3"/>
  <c r="F40" i="3"/>
  <c r="H38" i="3"/>
  <c r="F38" i="3"/>
  <c r="H37" i="3"/>
  <c r="F37" i="3"/>
  <c r="H35" i="3"/>
  <c r="F35" i="3"/>
  <c r="H34" i="3"/>
  <c r="F34" i="3"/>
  <c r="G33" i="3"/>
  <c r="E33" i="3"/>
  <c r="D33" i="3"/>
  <c r="F33" i="3" s="1"/>
  <c r="H32" i="3"/>
  <c r="F32" i="3"/>
  <c r="H31" i="3"/>
  <c r="F31" i="3"/>
  <c r="H30" i="3"/>
  <c r="F30" i="3"/>
  <c r="H29" i="3"/>
  <c r="F29" i="3"/>
  <c r="H28" i="3"/>
  <c r="F28" i="3"/>
  <c r="H27" i="3"/>
  <c r="F27" i="3"/>
  <c r="H26" i="3"/>
  <c r="F26" i="3"/>
  <c r="H25" i="3"/>
  <c r="F25" i="3"/>
  <c r="G24" i="3"/>
  <c r="E24" i="3"/>
  <c r="D24" i="3"/>
  <c r="H24" i="3" s="1"/>
  <c r="H23" i="3"/>
  <c r="F23" i="3"/>
  <c r="H22" i="3"/>
  <c r="F22" i="3"/>
  <c r="H21" i="3"/>
  <c r="F21" i="3"/>
  <c r="H20" i="3"/>
  <c r="F20" i="3"/>
  <c r="H19" i="3"/>
  <c r="F19" i="3"/>
  <c r="G18" i="3"/>
  <c r="G6" i="3" s="1"/>
  <c r="E18" i="3"/>
  <c r="D18" i="3"/>
  <c r="F18" i="3" s="1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G7" i="3"/>
  <c r="E7" i="3"/>
  <c r="E6" i="3" s="1"/>
  <c r="E5" i="3" s="1"/>
  <c r="D7" i="3"/>
  <c r="H7" i="3" s="1"/>
  <c r="H72" i="2"/>
  <c r="H71" i="2"/>
  <c r="F71" i="2"/>
  <c r="H70" i="2"/>
  <c r="F70" i="2"/>
  <c r="H69" i="2"/>
  <c r="F69" i="2"/>
  <c r="G68" i="2"/>
  <c r="G50" i="2" s="1"/>
  <c r="H67" i="2"/>
  <c r="F67" i="2"/>
  <c r="H66" i="2"/>
  <c r="H64" i="2"/>
  <c r="F64" i="2"/>
  <c r="H63" i="2"/>
  <c r="F63" i="2"/>
  <c r="H62" i="2"/>
  <c r="F62" i="2"/>
  <c r="G61" i="2"/>
  <c r="H60" i="2"/>
  <c r="F60" i="2"/>
  <c r="H59" i="2"/>
  <c r="G58" i="2"/>
  <c r="H57" i="2"/>
  <c r="F57" i="2"/>
  <c r="H56" i="2"/>
  <c r="H55" i="2"/>
  <c r="F55" i="2"/>
  <c r="H52" i="2"/>
  <c r="F52" i="2"/>
  <c r="G51" i="2"/>
  <c r="H42" i="2"/>
  <c r="F42" i="2"/>
  <c r="H41" i="2"/>
  <c r="F41" i="2"/>
  <c r="H40" i="2"/>
  <c r="F40" i="2"/>
  <c r="G39" i="2"/>
  <c r="F39" i="2"/>
  <c r="E39" i="2"/>
  <c r="H39" i="2" s="1"/>
  <c r="D39" i="2"/>
  <c r="H38" i="2"/>
  <c r="F38" i="2"/>
  <c r="H36" i="2"/>
  <c r="H35" i="2"/>
  <c r="F35" i="2"/>
  <c r="H33" i="2"/>
  <c r="H32" i="2"/>
  <c r="F32" i="2"/>
  <c r="G31" i="2"/>
  <c r="E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G22" i="2"/>
  <c r="E22" i="2"/>
  <c r="H21" i="2"/>
  <c r="F21" i="2"/>
  <c r="H20" i="2"/>
  <c r="F20" i="2"/>
  <c r="H19" i="2"/>
  <c r="F19" i="2"/>
  <c r="H18" i="2"/>
  <c r="F18" i="2"/>
  <c r="H17" i="2"/>
  <c r="F17" i="2"/>
  <c r="G16" i="2"/>
  <c r="F16" i="2"/>
  <c r="E16" i="2"/>
  <c r="H16" i="2" s="1"/>
  <c r="D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G7" i="2"/>
  <c r="G6" i="2" s="1"/>
  <c r="F7" i="2"/>
  <c r="E7" i="2"/>
  <c r="H7" i="2" s="1"/>
  <c r="D7" i="2"/>
  <c r="F34" i="1"/>
  <c r="E34" i="1"/>
  <c r="F33" i="1"/>
  <c r="E33" i="1"/>
  <c r="F32" i="1"/>
  <c r="E32" i="1"/>
  <c r="K31" i="1"/>
  <c r="F31" i="1" s="1"/>
  <c r="I31" i="1"/>
  <c r="E31" i="1" s="1"/>
  <c r="H31" i="1"/>
  <c r="G31" i="1"/>
  <c r="F29" i="1"/>
  <c r="E29" i="1"/>
  <c r="F28" i="1"/>
  <c r="E28" i="1"/>
  <c r="F27" i="1"/>
  <c r="E27" i="1"/>
  <c r="K26" i="1"/>
  <c r="K30" i="1" s="1"/>
  <c r="K35" i="1" s="1"/>
  <c r="I26" i="1"/>
  <c r="I30" i="1" s="1"/>
  <c r="I35" i="1" s="1"/>
  <c r="H26" i="1"/>
  <c r="H30" i="1" s="1"/>
  <c r="H35" i="1" s="1"/>
  <c r="G26" i="1"/>
  <c r="G30" i="1" s="1"/>
  <c r="G35" i="1" s="1"/>
  <c r="F25" i="1"/>
  <c r="E25" i="1"/>
  <c r="F24" i="1"/>
  <c r="E24" i="1"/>
  <c r="F23" i="1"/>
  <c r="F36" i="1" s="1"/>
  <c r="E23" i="1"/>
  <c r="E36" i="1" s="1"/>
  <c r="F22" i="1"/>
  <c r="F26" i="1" s="1"/>
  <c r="F30" i="1" s="1"/>
  <c r="F35" i="1" s="1"/>
  <c r="E22" i="1"/>
  <c r="E26" i="1" s="1"/>
  <c r="E30" i="1" s="1"/>
  <c r="E35" i="1" s="1"/>
  <c r="F21" i="1"/>
  <c r="E21" i="1"/>
  <c r="H7" i="5" l="1"/>
  <c r="F7" i="5" s="1"/>
  <c r="F8" i="5"/>
  <c r="G5" i="2"/>
  <c r="G5" i="3"/>
  <c r="F5" i="6"/>
  <c r="H41" i="3"/>
  <c r="H18" i="3"/>
  <c r="H33" i="3"/>
  <c r="H53" i="3"/>
  <c r="F14" i="5"/>
  <c r="I12" i="6"/>
  <c r="F7" i="3"/>
  <c r="F24" i="3"/>
</calcChain>
</file>

<file path=xl/sharedStrings.xml><?xml version="1.0" encoding="utf-8"?>
<sst xmlns="http://schemas.openxmlformats.org/spreadsheetml/2006/main" count="1339" uniqueCount="683">
  <si>
    <t>000000457</t>
  </si>
  <si>
    <t>ОТЧЕТ ОБ ОЖИДАЕМЫХ РЕЗУЛЬТАТАХ
ФИНАНСОВО-ХОЗЯЙСТВЕННОЙ ДЕЯТЕЛЬНОСТИ
ТОВАРОПРОИЗВОДИТЕЛЕЙ АГРОПРОМЫШЛЕННОГО КОМПЛЕКСА</t>
  </si>
  <si>
    <t>за 2021 год</t>
  </si>
  <si>
    <t>КОДЫ</t>
  </si>
  <si>
    <t>Форма № 7-АПК*</t>
  </si>
  <si>
    <t>Дата (число, месяц, год)</t>
  </si>
  <si>
    <t>30</t>
  </si>
  <si>
    <t>09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</si>
  <si>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</si>
  <si>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</si>
  <si>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</si>
  <si>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</si>
  <si>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</si>
  <si>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**Вид деятельности</t>
  </si>
  <si>
    <t>по ОКВЭД 2</t>
  </si>
  <si>
    <t>***Организационно-правовая форма / форма собственности</t>
  </si>
  <si>
    <t>по ОКОПФ/ОКФС</t>
  </si>
  <si>
    <t>Адрес:</t>
  </si>
  <si>
    <t>Единица измерения (коды по ОКЕИ): га - 059; гол - 836; тыс гол - 985; тыс усл банк - 882; ц - 206; кг - 166; г - 163; шт - 796; тыс шт - 798; тыс руб - 384; руб - 383; м2 - 055; дкл - 116.</t>
  </si>
  <si>
    <t>Раздел 7-1.  Финансовые результаты</t>
  </si>
  <si>
    <t>Наименование показателя</t>
  </si>
  <si>
    <t>Код</t>
  </si>
  <si>
    <t>Всего организаций</t>
  </si>
  <si>
    <t>в том числе:</t>
  </si>
  <si>
    <t>прибыльные
(стр.71700 &gt;= 0)</t>
  </si>
  <si>
    <t>убыточные
(стр.71700 &lt; 0)</t>
  </si>
  <si>
    <t>фактически
за 2020 г.
(гр.5+ 7)</t>
  </si>
  <si>
    <t>ожидается
за 2021 г.
(гр.6+ 8)</t>
  </si>
  <si>
    <t>фактически
за 2020 г.</t>
  </si>
  <si>
    <t>ожидается
за 2021 г.</t>
  </si>
  <si>
    <t>1</t>
  </si>
  <si>
    <t>2</t>
  </si>
  <si>
    <t>3</t>
  </si>
  <si>
    <t>4</t>
  </si>
  <si>
    <t>5</t>
  </si>
  <si>
    <t>6</t>
  </si>
  <si>
    <t>7</t>
  </si>
  <si>
    <t>8</t>
  </si>
  <si>
    <t>Количество организаций</t>
  </si>
  <si>
    <t>71100</t>
  </si>
  <si>
    <t>Выручка</t>
  </si>
  <si>
    <t>71200</t>
  </si>
  <si>
    <t>Себестоимость продаж</t>
  </si>
  <si>
    <t>71310</t>
  </si>
  <si>
    <t>Коммерческие расходы</t>
  </si>
  <si>
    <t>71320</t>
  </si>
  <si>
    <t>Управленческие расходы</t>
  </si>
  <si>
    <t>71330</t>
  </si>
  <si>
    <t>Прибыль (убыток) от продаж
(стр.71200+ 71310+ 71320+ 71330)</t>
  </si>
  <si>
    <t>71400</t>
  </si>
  <si>
    <t>Прочие доходы</t>
  </si>
  <si>
    <t>71500</t>
  </si>
  <si>
    <t>в том числе: субсидии из бюджетов всех уровней</t>
  </si>
  <si>
    <t>71510</t>
  </si>
  <si>
    <t>Прочие расходы</t>
  </si>
  <si>
    <t>71600</t>
  </si>
  <si>
    <t>Прибыль (убыток) до налогообложения
(стр.71400+ 71500+ 71600)</t>
  </si>
  <si>
    <t>71700</t>
  </si>
  <si>
    <t>Налог на прибыль
(стр.71811+ 71812)</t>
  </si>
  <si>
    <t>71810</t>
  </si>
  <si>
    <t>в том числе: 
текущий налог на прибыль</t>
  </si>
  <si>
    <t>71811</t>
  </si>
  <si>
    <t>отложенный налог на прибыль</t>
  </si>
  <si>
    <t>71812</t>
  </si>
  <si>
    <t>Прочее</t>
  </si>
  <si>
    <t>71840</t>
  </si>
  <si>
    <t>Чистая прибыль (убыток)
(стр.71700+ 71810+ 71840)</t>
  </si>
  <si>
    <t>71900</t>
  </si>
  <si>
    <t>СПРАВОЧНО:
рентабельность деятельности, %
(стр.71700/ mod(71310+71320+71330))* 100%</t>
  </si>
  <si>
    <t>71910</t>
  </si>
  <si>
    <t>Х</t>
  </si>
  <si>
    <t>* Представляется товаропроизводителями агропромышленного комплекса (независимо от форм собственности) вместе с отчетностью за 9 месяцев.</t>
  </si>
  <si>
    <t>**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</t>
  </si>
  <si>
    <t>*** Орган исполнительной власти строку не заполняет.</t>
  </si>
  <si>
    <t>Форма №7АПК с.2</t>
  </si>
  <si>
    <t>Раздел 7-2. Производство и себестоимость (ожидаемые) продукции сельского хозяйства (сельскохозяйственного сырья) за год</t>
  </si>
  <si>
    <t>Убранная площадь под культурой 
(га, м2) /  среднегодовое поголовье (гол, птица - в тыс. гол)</t>
  </si>
  <si>
    <t>Выход основной
продукции, ц</t>
  </si>
  <si>
    <t>Урожайность (ц/га, кг/м2) / продуктивность (кг/гол в год, г/гол в сутки)</t>
  </si>
  <si>
    <t>Затраты на основную продукцию в текущих ценах,
тыс. руб</t>
  </si>
  <si>
    <t>Производственная себестоимость единицы продукции, 
руб</t>
  </si>
  <si>
    <t>Всего (стр.72100+ 72200)</t>
  </si>
  <si>
    <t>72000</t>
  </si>
  <si>
    <t>1. Растениеводство:
(стр.72110+ 72120+72130+ 72140+ 72150+ 72160+ 72190+ 72195)</t>
  </si>
  <si>
    <t>72100</t>
  </si>
  <si>
    <t>зерновые и зернобобовые на зерно и семена (кроме риса) (стр.72111+ 72112+ 72113+ 72114+ 72115+ 72119)</t>
  </si>
  <si>
    <t>72110</t>
  </si>
  <si>
    <t>в том числе:
пшеница (озимая и яровая)</t>
  </si>
  <si>
    <t>72111</t>
  </si>
  <si>
    <t>кукуруза</t>
  </si>
  <si>
    <t>72112</t>
  </si>
  <si>
    <t>из нее: семенные посевы кукурузы</t>
  </si>
  <si>
    <t>72112.1</t>
  </si>
  <si>
    <t>гречиха</t>
  </si>
  <si>
    <t>72113</t>
  </si>
  <si>
    <t>рожь (озимая и яровая)</t>
  </si>
  <si>
    <t>72114</t>
  </si>
  <si>
    <t>ячмень (озимый и яровой)</t>
  </si>
  <si>
    <t>72115</t>
  </si>
  <si>
    <t>прочие зерновые и зернобобовые, не включенные в другие группировки</t>
  </si>
  <si>
    <t>72119</t>
  </si>
  <si>
    <t>рис</t>
  </si>
  <si>
    <t>72120</t>
  </si>
  <si>
    <t>масличные (стр.72131+ 72132+ 72133+ 72134)</t>
  </si>
  <si>
    <t>72130</t>
  </si>
  <si>
    <t>в том числе:
соя (бобы соевые)</t>
  </si>
  <si>
    <t>72131</t>
  </si>
  <si>
    <t>рапс (озимый и яровой)</t>
  </si>
  <si>
    <t>72132</t>
  </si>
  <si>
    <t>подсолнечник</t>
  </si>
  <si>
    <t>72133</t>
  </si>
  <si>
    <t>из него: семенные посевы подсолнечника</t>
  </si>
  <si>
    <t>72133.1</t>
  </si>
  <si>
    <t>прочие масличные, не включенные в другие группировки, в том числе лен-кудряш (масличный)</t>
  </si>
  <si>
    <t>72134</t>
  </si>
  <si>
    <t>овощи и бахчевые, корнеплоды и клубнеплоды
(стр.72141+ 72142+ 72143+ 72144+ 72145+ 72149)</t>
  </si>
  <si>
    <t>72140</t>
  </si>
  <si>
    <t>в том числе:
овощи открытого грунта (овощи бобовые; капуста; культуры овощные салатные, плодовые, луковичные; огурцы, помидоры; корнеплоды и клубнеплоды овощные; прочие)</t>
  </si>
  <si>
    <t>72141</t>
  </si>
  <si>
    <t>картофель</t>
  </si>
  <si>
    <t>72142</t>
  </si>
  <si>
    <t>из него: семенные посевы картофеля</t>
  </si>
  <si>
    <t>72142.1</t>
  </si>
  <si>
    <t>овощи защищенного грунта (огурцы, помидоры, прочие)*</t>
  </si>
  <si>
    <t>72143</t>
  </si>
  <si>
    <t>свекла сахарная (товарная)</t>
  </si>
  <si>
    <t>72144</t>
  </si>
  <si>
    <t>из нее: семенные посевы сахарной свеклы</t>
  </si>
  <si>
    <t>72144.1</t>
  </si>
  <si>
    <t>семенные посевы, маточники и семенники овощных культур</t>
  </si>
  <si>
    <t>72145</t>
  </si>
  <si>
    <t>бахчевые культуры, корнеплоды столовые и клубнеплоды на продовольственные цели, не включенные в другие группировки</t>
  </si>
  <si>
    <t>72149</t>
  </si>
  <si>
    <t>продукция волокнистых прядильных культур
(стр.72151+ 72152+ 72153+ 72154+ 72155)</t>
  </si>
  <si>
    <t>72150</t>
  </si>
  <si>
    <t>лен-долгунец (соломка)</t>
  </si>
  <si>
    <t>72151</t>
  </si>
  <si>
    <t>льнотреста</t>
  </si>
  <si>
    <t>72152</t>
  </si>
  <si>
    <t>СПРАВОЧНО: льнотреста в пересчете на льноволокно</t>
  </si>
  <si>
    <t>72152.1</t>
  </si>
  <si>
    <t>конопля (соломка)</t>
  </si>
  <si>
    <t>72153</t>
  </si>
  <si>
    <t>конопляная треста</t>
  </si>
  <si>
    <t>72154</t>
  </si>
  <si>
    <t>СПРАВОЧНО: конопляная треста в пересчете на пеньковолокно</t>
  </si>
  <si>
    <t>72154.1</t>
  </si>
  <si>
    <t>прочие культуры волокнистые прядильные, 
не включенные в другие группировки 
(хлопчатник, джут)</t>
  </si>
  <si>
    <t>72155</t>
  </si>
  <si>
    <t>многолетние насаждения (плодовые и ягодные, включая виноградники), прочие плодовые деревья и кустарники в плодоносящем возрасте 
(стр.72161+ 72162+72163)**</t>
  </si>
  <si>
    <t>72160</t>
  </si>
  <si>
    <t>в том числе:
виноградники</t>
  </si>
  <si>
    <t>72161</t>
  </si>
  <si>
    <t>яблони</t>
  </si>
  <si>
    <t>72162</t>
  </si>
  <si>
    <t>прочие плодовые и ягодные многолетние насаждения в плодоносящем возрасте</t>
  </si>
  <si>
    <t>72163</t>
  </si>
  <si>
    <t>прочая продукция растениеводства, не включенная в другие группировки</t>
  </si>
  <si>
    <t>72190</t>
  </si>
  <si>
    <t>побочная продукция растениеводства</t>
  </si>
  <si>
    <t>72195</t>
  </si>
  <si>
    <t>* Убранная площадь овощей защищенного грунта - м2, урожайность - кг/м2.</t>
  </si>
  <si>
    <t>** Площадь многолетних насаждений в плодоносящем возрасте.</t>
  </si>
  <si>
    <t>Форма №7АПК с.3</t>
  </si>
  <si>
    <t>2. Животноводство:
(стр.72210+ 72220+ 72230+ 72250+ 72253+ 72260+ 72290+ 72300+ 72310)</t>
  </si>
  <si>
    <t>72200</t>
  </si>
  <si>
    <t>скот крупный рогатый молочного и мясного направлений, включая прочий 
(стр.72211+ 72212+ 72213+ 72214+ 72215)</t>
  </si>
  <si>
    <t>72210</t>
  </si>
  <si>
    <t>в том числе: 
основное стадо крупного рогатого скота молочного направления продуктивности (МОЛОКО)</t>
  </si>
  <si>
    <t>72211</t>
  </si>
  <si>
    <t>-</t>
  </si>
  <si>
    <t>из него: 
коровы (без коров на откорме и нагуле)</t>
  </si>
  <si>
    <t>72211.1</t>
  </si>
  <si>
    <t>основное стадо крупного рогатого скота  молочного направления продуктивности 
(МАССА ТЕЛЯТ ПРИ РОЖДЕНИИ)</t>
  </si>
  <si>
    <t>72212</t>
  </si>
  <si>
    <t>животные на выращивании и откорме молочного направления продуктивности (ПРИРОСТ)</t>
  </si>
  <si>
    <t>72213</t>
  </si>
  <si>
    <t>основное стадо крупного рогатого скота  мясного направления продуктивности (коровы, молодняк до 8 месяцев) 
(МАССА ТЕЛЯТ ПРИ РОЖДЕНИИ, ПРИРОСТ)</t>
  </si>
  <si>
    <t>72214</t>
  </si>
  <si>
    <t>животные на выращивании и откорме мясного направления продуктивности (ПРИРОСТ)</t>
  </si>
  <si>
    <t>72215</t>
  </si>
  <si>
    <t>свиньи (стр.72221+ 72222)</t>
  </si>
  <si>
    <t>72220</t>
  </si>
  <si>
    <t>в том числе:
свиньи взрослые основного стада (МАССА ПОРОСЯТ ПРИ РОЖДЕНИИ)</t>
  </si>
  <si>
    <t>72221</t>
  </si>
  <si>
    <t>животные на выращивании и откорме (ПРИРОСТ)</t>
  </si>
  <si>
    <t>72222</t>
  </si>
  <si>
    <t>овцы, козы (стр.72231+ 72232+ 72238+ 72239)</t>
  </si>
  <si>
    <t>72230</t>
  </si>
  <si>
    <t>в том числе: 
основное стадо овец и баранов-производителей тонкорунных и полутонкорунных пород, грубошерстных и полугрубошерстных пород (ШЕРСТЬ)</t>
  </si>
  <si>
    <t>72231</t>
  </si>
  <si>
    <t>из него: 
овцы и бараны-производители тонкорунных и полутонкорунных пород (ШЕРСТЬ)</t>
  </si>
  <si>
    <t>72231.1</t>
  </si>
  <si>
    <t>основное стадо коз и козлов-производителей (МОЛОКО)</t>
  </si>
  <si>
    <t>72232</t>
  </si>
  <si>
    <t>из него:
козоматки</t>
  </si>
  <si>
    <t>72232.1</t>
  </si>
  <si>
    <t>прочее поголовье овец и коз (МАССА ЯГНЯТ И КОЗЛЯТ НА МОМЕНТ ОТБИВКИ ОТ МАТОК)</t>
  </si>
  <si>
    <t>72238</t>
  </si>
  <si>
    <t>животные на выращивании и откорме 
(ПРИРОСТ)</t>
  </si>
  <si>
    <t>72239</t>
  </si>
  <si>
    <t>птица сельскохозяйственная (тыс. гол)
(стр.72251+ 72252)</t>
  </si>
  <si>
    <t>72250</t>
  </si>
  <si>
    <t>в том числе:  птица яичных пород прародительского, родительского и промышленного стада (ЯЙЦА, тыс. шт)</t>
  </si>
  <si>
    <t>72251</t>
  </si>
  <si>
    <t>молодняк кур и прочей птицы на выращивании (ПРИРОСТ)</t>
  </si>
  <si>
    <t>72252</t>
  </si>
  <si>
    <t>инкубация (проинкубировано яиц птицы всех видов, тыс. шт)</t>
  </si>
  <si>
    <t>72253</t>
  </si>
  <si>
    <t>разведение одомашненных видов и пород рыб</t>
  </si>
  <si>
    <t>72260</t>
  </si>
  <si>
    <t>прочий скот, не включенный в другие группировки</t>
  </si>
  <si>
    <t>72290</t>
  </si>
  <si>
    <t>прочая продукция животноводства, не включенная в другие группировки</t>
  </si>
  <si>
    <t>72300</t>
  </si>
  <si>
    <t>побочная продукция животноводства</t>
  </si>
  <si>
    <t>72310</t>
  </si>
  <si>
    <t>Форма №7АПК с.4</t>
  </si>
  <si>
    <t>Раздел 7-3. Реализация продукции сельского хозяйства (сельскохозяйственного сырья) за год</t>
  </si>
  <si>
    <t>Реализовано
продукции
в натуральном
выражении, ц</t>
  </si>
  <si>
    <t>Полная себестоимость реализованной продукции,
тыс. руб</t>
  </si>
  <si>
    <t>Полная себестоимость
реализации
единицы продукции, 
руб</t>
  </si>
  <si>
    <t>Выручка от
реализации
продукции,
тыс. руб</t>
  </si>
  <si>
    <t>Цена
единицы
продукции, 
руб</t>
  </si>
  <si>
    <t>Всего (стр.73100+ 73200)</t>
  </si>
  <si>
    <t>73000</t>
  </si>
  <si>
    <t>1. Продукция растениеводства:
(стр.73110+ 73120+ 73130+ 73140+ 73150+ 73160+ 73190)</t>
  </si>
  <si>
    <t>73100</t>
  </si>
  <si>
    <t>зерно и семена зерновых и зернобобовых культур (кроме риса) (стр.73111+ 73112+ 73113+ 73114+ 73115+ 73119)</t>
  </si>
  <si>
    <t>73110</t>
  </si>
  <si>
    <t>в том числе:
зерно пшеницы</t>
  </si>
  <si>
    <t>73111</t>
  </si>
  <si>
    <t>из него: продовольственная (1-2 кл)</t>
  </si>
  <si>
    <t>73111.1</t>
  </si>
  <si>
    <t>продовольственная (3-4 кл)</t>
  </si>
  <si>
    <t>73111.2</t>
  </si>
  <si>
    <t>зерно кукурузы</t>
  </si>
  <si>
    <t>73112</t>
  </si>
  <si>
    <t>из него: семена кукурузы</t>
  </si>
  <si>
    <t>73112.1</t>
  </si>
  <si>
    <t>73113</t>
  </si>
  <si>
    <t>73114</t>
  </si>
  <si>
    <t>73115</t>
  </si>
  <si>
    <t>зерно и семена прочих зерновых и зернобобовых культур</t>
  </si>
  <si>
    <t>73119</t>
  </si>
  <si>
    <t>зерно нешелушеного риса</t>
  </si>
  <si>
    <t>73120</t>
  </si>
  <si>
    <t>семена масличных культур для посева и переработки (стр.73131+ 73132+ 73133+ 73134)</t>
  </si>
  <si>
    <t>73130</t>
  </si>
  <si>
    <t>73131</t>
  </si>
  <si>
    <t>семена рапса (озимого и ярового)</t>
  </si>
  <si>
    <t>73132</t>
  </si>
  <si>
    <t>семена подсолнечника</t>
  </si>
  <si>
    <t>73133</t>
  </si>
  <si>
    <t>из них: подсолнечник семенной</t>
  </si>
  <si>
    <t>73133.1</t>
  </si>
  <si>
    <t>семена прочих масличных культур, не включенные в другие группировки, в том числе лен-кудряш (масличный)</t>
  </si>
  <si>
    <t>73134</t>
  </si>
  <si>
    <t>овощи, бахчевые, корнеплоды и клубнеплоды
(стр.73141+ 73142+ 73143+ 73144+ 72145+ 73149)</t>
  </si>
  <si>
    <t>73140</t>
  </si>
  <si>
    <t>73141</t>
  </si>
  <si>
    <t>73142</t>
  </si>
  <si>
    <t>из него: семена картофеля</t>
  </si>
  <si>
    <t>73142.1</t>
  </si>
  <si>
    <t>овощи защищенного грунта (огурцы, помидоры, прочие)</t>
  </si>
  <si>
    <t>73143</t>
  </si>
  <si>
    <t>73144</t>
  </si>
  <si>
    <t>из нее: семена сахарной свеклы</t>
  </si>
  <si>
    <t>73144.1</t>
  </si>
  <si>
    <t>семена (маточники) овощных культур</t>
  </si>
  <si>
    <t>73145</t>
  </si>
  <si>
    <t>73149</t>
  </si>
  <si>
    <t>продукция волокнистых прядильных культур
(стр.73151+ 73152+ 73153+ 73154+ 73155)</t>
  </si>
  <si>
    <t>73150</t>
  </si>
  <si>
    <t>соломка льна-долгунца</t>
  </si>
  <si>
    <t>73151</t>
  </si>
  <si>
    <t>73152</t>
  </si>
  <si>
    <t>в пересчете на волокно (льноволокно)</t>
  </si>
  <si>
    <t>73152.1</t>
  </si>
  <si>
    <t>соломка конопли</t>
  </si>
  <si>
    <t>73153</t>
  </si>
  <si>
    <t>73154</t>
  </si>
  <si>
    <t>в пересчете на волокно (пеньковолокно)</t>
  </si>
  <si>
    <t>73154.1</t>
  </si>
  <si>
    <t>продукция прочих волокнистых прядильных культур, не включенная в другие группировки (хлопчатник, джут)</t>
  </si>
  <si>
    <t>73155</t>
  </si>
  <si>
    <t>плоды, фрукты и ягоды многолетних насаждений и виноград (стр.73161+ 73162+ 73163)</t>
  </si>
  <si>
    <t>73160</t>
  </si>
  <si>
    <t>в том числе: 
виноград</t>
  </si>
  <si>
    <t>73161</t>
  </si>
  <si>
    <t>яблоки</t>
  </si>
  <si>
    <t>73162</t>
  </si>
  <si>
    <t>прочие плоды и ягоды, не включенные в другие группировки</t>
  </si>
  <si>
    <t>73163</t>
  </si>
  <si>
    <t>73190</t>
  </si>
  <si>
    <t>Форма №7АПК с.5</t>
  </si>
  <si>
    <t>2. Продукция животноводства: 
(стр.73210+ 73220+ 73231 + 73232+ 73240+ 73250+ 73290)</t>
  </si>
  <si>
    <t>73200</t>
  </si>
  <si>
    <t>молоко сырое (в физическом весе)</t>
  </si>
  <si>
    <t>73210</t>
  </si>
  <si>
    <t>в том числе: молоко сырое коровье</t>
  </si>
  <si>
    <t>73211</t>
  </si>
  <si>
    <t>СПРАВОЧНО:
молоко сырое коровье в зачетном весе</t>
  </si>
  <si>
    <t>73212</t>
  </si>
  <si>
    <t>скот и птица в живой массе
(стр.73221+ 73222+ 73223+ 73224+ 73225)</t>
  </si>
  <si>
    <t>73220</t>
  </si>
  <si>
    <t>в том числе:
крупный рогатый скот</t>
  </si>
  <si>
    <t>73221</t>
  </si>
  <si>
    <t>свиньи</t>
  </si>
  <si>
    <t>73222</t>
  </si>
  <si>
    <t>овцы и козы</t>
  </si>
  <si>
    <t>73223</t>
  </si>
  <si>
    <t>птица</t>
  </si>
  <si>
    <t>73224</t>
  </si>
  <si>
    <t>сельскохозяйственные животные прочие, не включенные в другие группировки</t>
  </si>
  <si>
    <t>73225</t>
  </si>
  <si>
    <t>яйца (тыс. шт)</t>
  </si>
  <si>
    <t>73231</t>
  </si>
  <si>
    <t>в том числе: пищевые (тыс. шт)</t>
  </si>
  <si>
    <t>73231.1</t>
  </si>
  <si>
    <t>суточные птенцы (тыс. гол)</t>
  </si>
  <si>
    <t>73232</t>
  </si>
  <si>
    <t>шерсть</t>
  </si>
  <si>
    <t>73240</t>
  </si>
  <si>
    <t>в том числе: тонкая и полутонкая шерсть</t>
  </si>
  <si>
    <t>73241</t>
  </si>
  <si>
    <t>товарная рыба одомашненных видов и пород</t>
  </si>
  <si>
    <t>73250</t>
  </si>
  <si>
    <t>73290</t>
  </si>
  <si>
    <t>Форма №7АПК с.6</t>
  </si>
  <si>
    <t>Раздел 7-4. Приобретение и использование сельскохозяйственной продукции (сырья) для первичной и промышленной переработки за год</t>
  </si>
  <si>
    <t>Направлено на переработку сырья
(без учета сырья на давальческой основе), ц***</t>
  </si>
  <si>
    <t>Стоимость переработанного сельскохозяйственного сырья,
тыс. руб****</t>
  </si>
  <si>
    <t>Стоимость
единицы покупного
сырья,
руб</t>
  </si>
  <si>
    <t>Сырье на давальческой основе
(кроме граф 3 и 4), ц</t>
  </si>
  <si>
    <t>собственного</t>
  </si>
  <si>
    <t>покупного</t>
  </si>
  <si>
    <t>переданное на переработку</t>
  </si>
  <si>
    <t>принятое на переработку</t>
  </si>
  <si>
    <t>9</t>
  </si>
  <si>
    <t>Всего (стр.74100+ 74200+ 74300+ 74400+ 74500)</t>
  </si>
  <si>
    <t>74000</t>
  </si>
  <si>
    <t>1. Продукция растениеводства: 
(стр.74110+ 74120+ 74130+ 74140+ 74150+ 74160+ 74190)</t>
  </si>
  <si>
    <t>74100</t>
  </si>
  <si>
    <t>зерно и семена зерновых и зернобобовых культур (кроме риса) 
(стр.74111+ 74112+ 74113)</t>
  </si>
  <si>
    <t>74110</t>
  </si>
  <si>
    <t>74111</t>
  </si>
  <si>
    <t>74111.1</t>
  </si>
  <si>
    <t>74111.2</t>
  </si>
  <si>
    <t>74112</t>
  </si>
  <si>
    <t>74113</t>
  </si>
  <si>
    <t>74120</t>
  </si>
  <si>
    <t>семена масличных культур для переработки 
(стр.74131+ 74132+ 74133+ 74134)</t>
  </si>
  <si>
    <t>74130</t>
  </si>
  <si>
    <t>74131</t>
  </si>
  <si>
    <t>74132</t>
  </si>
  <si>
    <t>74133</t>
  </si>
  <si>
    <t>семена прочих масличных культур, 
не включенные в другие группировки</t>
  </si>
  <si>
    <t>74134</t>
  </si>
  <si>
    <t>овощи, бахчевые, корнеплоды и клубнеплоды
(стр.74141+ 74142+ 74143+ 74144+ 74145+ 74149)</t>
  </si>
  <si>
    <t>74140</t>
  </si>
  <si>
    <t>в том числе:
овощи открытого грунта</t>
  </si>
  <si>
    <t>74141</t>
  </si>
  <si>
    <t>74142</t>
  </si>
  <si>
    <t>овощи защищенного грунта</t>
  </si>
  <si>
    <t>74143</t>
  </si>
  <si>
    <t>бахчевые</t>
  </si>
  <si>
    <t>74144</t>
  </si>
  <si>
    <t>74145</t>
  </si>
  <si>
    <t>прочие (бахчевые, корнеплоды и клубнеплоды) на продовольственные цели</t>
  </si>
  <si>
    <t>74149</t>
  </si>
  <si>
    <t>продукция волокнистых прядильных культур (для переработки) 
(стр.74151+ 74152+ 74153+ 74154+ 74155)</t>
  </si>
  <si>
    <t>74150</t>
  </si>
  <si>
    <t>в том числе: 
соломка льна-долгунца</t>
  </si>
  <si>
    <t>74151</t>
  </si>
  <si>
    <t>74152</t>
  </si>
  <si>
    <t>74153</t>
  </si>
  <si>
    <t>74154</t>
  </si>
  <si>
    <t>74155</t>
  </si>
  <si>
    <t>плоды, фрукты и ягоды многолетних культур и виноград</t>
  </si>
  <si>
    <t>74160</t>
  </si>
  <si>
    <t>в том числе:
виноград</t>
  </si>
  <si>
    <t>74161</t>
  </si>
  <si>
    <t>74162</t>
  </si>
  <si>
    <t>прочее сельскохозяйственное сырье растительного происхождения, не включенное в другие группировки</t>
  </si>
  <si>
    <t>74190</t>
  </si>
  <si>
    <t>*** По графам 3 и 4 указывается объем сырья, фактически направленного на переработку (включая переходящие запасы на начало и конец отчетного периода).</t>
  </si>
  <si>
    <t>**** По графе 5 в том числе указывается стоимость сырья на давальческой основе, переданного переработчику для последующего изготовления продукции на мощностях переработчика.</t>
  </si>
  <si>
    <t>Форма №7АПК с.7</t>
  </si>
  <si>
    <t>2. Продукция животноводства:
(стр.74210+ 74220+ 74230+ 74240+ 74250+ 74290)</t>
  </si>
  <si>
    <t>74200</t>
  </si>
  <si>
    <t>74210</t>
  </si>
  <si>
    <t>74211</t>
  </si>
  <si>
    <t>74212</t>
  </si>
  <si>
    <t>скот и птица на убой в живой массе 
(стр.74221+ 74222+ 74223+ 74224+ 74225)</t>
  </si>
  <si>
    <t>74220</t>
  </si>
  <si>
    <t>74221</t>
  </si>
  <si>
    <t>74222</t>
  </si>
  <si>
    <t>74223</t>
  </si>
  <si>
    <t>74224</t>
  </si>
  <si>
    <t>сельскохозяйственные животные прочие, 
не включенные в другие группировки</t>
  </si>
  <si>
    <t>74225</t>
  </si>
  <si>
    <t>из них: северные олени</t>
  </si>
  <si>
    <t>74225.1</t>
  </si>
  <si>
    <t>74230</t>
  </si>
  <si>
    <t>74240</t>
  </si>
  <si>
    <t>74241</t>
  </si>
  <si>
    <t>товарная рыба (продукция рыбоводства)</t>
  </si>
  <si>
    <t>74250</t>
  </si>
  <si>
    <t>прочее сельскохозяйственное сырье животного происхождения, не включенное в другие группировки</t>
  </si>
  <si>
    <t>74290</t>
  </si>
  <si>
    <t>3. Продукция первичной переработки сельскохозяйственного сырья:
(стр.74310+ 74320+ 74330+ 74340+ 74350+ 74390)</t>
  </si>
  <si>
    <t>74300</t>
  </si>
  <si>
    <t>мука из зерновых культур (пшеничная, в том числе хлебопекарная; пшенично-ржаная, прочая)</t>
  </si>
  <si>
    <t>74310</t>
  </si>
  <si>
    <t>масла растительные</t>
  </si>
  <si>
    <t>74320</t>
  </si>
  <si>
    <t>молоко пастеризованное</t>
  </si>
  <si>
    <t>74330</t>
  </si>
  <si>
    <t>мясо сельскохозяйственных животных и птицы парное, остывшее, охлажденное или замороженное и прочие продукты убоя</t>
  </si>
  <si>
    <t>74340</t>
  </si>
  <si>
    <t>прочая продукция первичной переработки сельскохозяйственного сырья (растениеводство и животноводство)</t>
  </si>
  <si>
    <t>74350</t>
  </si>
  <si>
    <t>прочая продукция промышленной переработки сельскохозяйственного сырья (растениеводство и животноводство)</t>
  </si>
  <si>
    <t>74390</t>
  </si>
  <si>
    <t>4. Продукция подсобных прозводств и промыслов:
(стр.74410+ 74420+ 74430)</t>
  </si>
  <si>
    <t>74400</t>
  </si>
  <si>
    <t>продукция переработки дикоросов</t>
  </si>
  <si>
    <t>74410</t>
  </si>
  <si>
    <t>вылов рыбы (дикой)</t>
  </si>
  <si>
    <t>74420</t>
  </si>
  <si>
    <t>продукция переработки диких животных</t>
  </si>
  <si>
    <t>74430</t>
  </si>
  <si>
    <t>5. Прочее сырье несельскохозяйственного происхождения</t>
  </si>
  <si>
    <t>74500</t>
  </si>
  <si>
    <t>Форма №7АПК с.8</t>
  </si>
  <si>
    <t>Раздел 7-5. Объем и себестоимость производства продуктов первичной и промышленной переработки сельскохозяйственного сырья за год</t>
  </si>
  <si>
    <t>Выход готовой продукции
(ц, дкл, тыс шт, 
тыс усл банк)*****</t>
  </si>
  <si>
    <t>СПРАВОЧНО: 
в пересчете на убойный вес (мясо), на молоко в зачетном весе (молокопродукты)</t>
  </si>
  <si>
    <t>Затраты на основное производство, тыс. руб</t>
  </si>
  <si>
    <t>Себестоимость производства единицы основного вида продукции,
руб</t>
  </si>
  <si>
    <t>Всего
(гр.6+ 7+ 9+
10+ 11+ 12)</t>
  </si>
  <si>
    <t>Оплата труда с отчислениями на социальные нужды</t>
  </si>
  <si>
    <t>материальные затраты</t>
  </si>
  <si>
    <t>прочие затраты</t>
  </si>
  <si>
    <t>из прочих затрат: амортизация</t>
  </si>
  <si>
    <t>сырье</t>
  </si>
  <si>
    <t>в том числе:
сырье собственного производства</t>
  </si>
  <si>
    <t>покупная энергия всех видов, топливо, кроме нефтепродуктов (уголь, газ, дрова)</t>
  </si>
  <si>
    <t>в т.ч. газ</t>
  </si>
  <si>
    <t>электро-
энергия</t>
  </si>
  <si>
    <t>нефтепродукты всех видов, используемые на технологические цели</t>
  </si>
  <si>
    <t>содержание основных средств (запасные части и расходные материалы, текущий ремонт)</t>
  </si>
  <si>
    <t>9.1</t>
  </si>
  <si>
    <t>9.2</t>
  </si>
  <si>
    <t>10</t>
  </si>
  <si>
    <t>11</t>
  </si>
  <si>
    <t>12</t>
  </si>
  <si>
    <t>12.1</t>
  </si>
  <si>
    <t>13</t>
  </si>
  <si>
    <t>Всего (стр.75100+ 75200+ 75300)</t>
  </si>
  <si>
    <t>75000</t>
  </si>
  <si>
    <t>1. Продукция первичной переработки (растениеводство):
(стр.75110+ 75120+ 75130+ 75140+ 75150+ 75160+ 75169+ 75170+ 75180+ 75190)</t>
  </si>
  <si>
    <t>75100</t>
  </si>
  <si>
    <t>75110</t>
  </si>
  <si>
    <t>крупа из зерновых культур (из пшеницы, в том числе манная; овсяная, гречневая, пшено)</t>
  </si>
  <si>
    <t>75120</t>
  </si>
  <si>
    <t>крупа, мука грубого помола и гранулы из зерновых культур, не включенные в другие группировки</t>
  </si>
  <si>
    <t>75130</t>
  </si>
  <si>
    <t>прочая продукция мукомольно-крупяного производства</t>
  </si>
  <si>
    <t>75140</t>
  </si>
  <si>
    <t>в том числе: рис шелушеный (шлифованный)</t>
  </si>
  <si>
    <t>75141</t>
  </si>
  <si>
    <t>продукция первичной переработки волокнистых и прядильных культур
(стр.75151+ 75152+ 75153+ 75154+ 75155)</t>
  </si>
  <si>
    <t>75150</t>
  </si>
  <si>
    <t>льнотреста (затраты на производство льнотресты, включая соломку)</t>
  </si>
  <si>
    <t>75151</t>
  </si>
  <si>
    <t>СПРАВОЧНО: 
льнотреста в пересчете на льноволокно</t>
  </si>
  <si>
    <t>75151.1</t>
  </si>
  <si>
    <t>льноволокно</t>
  </si>
  <si>
    <t>75152</t>
  </si>
  <si>
    <t>75153</t>
  </si>
  <si>
    <t>75153.1</t>
  </si>
  <si>
    <t>пеньковолокно</t>
  </si>
  <si>
    <t>75154</t>
  </si>
  <si>
    <t>волокна и продукция прочих волокнистых прядильных культур</t>
  </si>
  <si>
    <t>75155</t>
  </si>
  <si>
    <t>производство масел растительных и их фракции
(стр.75161+ 75162+ 75163)</t>
  </si>
  <si>
    <t>75160</t>
  </si>
  <si>
    <t>в том числе:
масло подсолнечное</t>
  </si>
  <si>
    <t>75161</t>
  </si>
  <si>
    <t>из него: масло подсолнечное рафинированное</t>
  </si>
  <si>
    <t>75161.1</t>
  </si>
  <si>
    <t>масло соевое, рапсовое</t>
  </si>
  <si>
    <t>75162</t>
  </si>
  <si>
    <t>прочие масла растительные</t>
  </si>
  <si>
    <t>75163</t>
  </si>
  <si>
    <t>жмых, твердые отходы прочие, оставшиеся после экстракции растительных жиров и масел</t>
  </si>
  <si>
    <t>75169</t>
  </si>
  <si>
    <t>овощи и фрукты переработанные (замороженные, сушеные, расфасованные в пакеты)</t>
  </si>
  <si>
    <t>75170</t>
  </si>
  <si>
    <t>овощи и фрукты консервированные 
(тыс усл банк)</t>
  </si>
  <si>
    <t>75180</t>
  </si>
  <si>
    <t>прочая продукция первичной переработки (растениеводство)</t>
  </si>
  <si>
    <t>75190</t>
  </si>
  <si>
    <t>в том числе: виноматериалы (дкл)</t>
  </si>
  <si>
    <t>75191</t>
  </si>
  <si>
    <t>комбинированные корма (комбикорм)</t>
  </si>
  <si>
    <t>75192</t>
  </si>
  <si>
    <t>Форма №7АПК с.9</t>
  </si>
  <si>
    <t>2. Продукция первичной переработки (животноводство):
(стр.75210+ 75220+ 75230+ 75240+ 75250+ 75290)</t>
  </si>
  <si>
    <t>75200</t>
  </si>
  <si>
    <t>молоко питьевое пастеризованное</t>
  </si>
  <si>
    <t>75210</t>
  </si>
  <si>
    <t>производство мяса сельскохозяйственных животных парного, остывшего, охлажденного или замороженного и прочих продуктов убоя
(стр.75221+ 75222+ 75223+ 75224+ 75225+ 75229)</t>
  </si>
  <si>
    <t>75220</t>
  </si>
  <si>
    <t>в том числе:
мясо крупного рогатого скота (говядина) парное, охлажденное, замороженное</t>
  </si>
  <si>
    <t>75221</t>
  </si>
  <si>
    <t>свинина парная, охлажденная, замороженная</t>
  </si>
  <si>
    <t>75222</t>
  </si>
  <si>
    <t>баранина и козлятина парная, охлажденная, замороженная</t>
  </si>
  <si>
    <t>75223</t>
  </si>
  <si>
    <t>мясо сельскохозяйственной птицы свежее, охлажденное, замороженное</t>
  </si>
  <si>
    <t>75224</t>
  </si>
  <si>
    <t>прочее мясо сельскохозяйственных животных, охлажденные, замороженные</t>
  </si>
  <si>
    <t>75225</t>
  </si>
  <si>
    <t>из него: мясо северных оленей, свежее, охлажденное, замороженное</t>
  </si>
  <si>
    <t>75225.1</t>
  </si>
  <si>
    <t>пищевые субпродукты сельскохозяйственных животных и птицы парные, охлажденные, замороженные</t>
  </si>
  <si>
    <t>75229</t>
  </si>
  <si>
    <t>мясо и мясные продукты, пищевые субпродукты сельскохозяйственных животных и птицы соленые, в рассоле или сушеные</t>
  </si>
  <si>
    <t>75230</t>
  </si>
  <si>
    <t>масла и жиры животные и их фракции прочие</t>
  </si>
  <si>
    <t>75240</t>
  </si>
  <si>
    <t>мясо рыбы (филе, печень и икра свежие, охлажденные или мороженые); рыба сушеная, соленая или в рассоле, консервированная; копченая, сушеновяленая и балычные изделия; прочие морепродукты пищевые (мороженые, сушеные, соленые или в рассоле, копченые, консервированные)</t>
  </si>
  <si>
    <t>75250</t>
  </si>
  <si>
    <t>прочая продукция первичной переработки животноводства</t>
  </si>
  <si>
    <t>75290</t>
  </si>
  <si>
    <t>***** Графа 3 заполняется по конечному продукту переработки, который включает в себя все промежуточные стадии изготовления конечного продукта (в том числе изготовление полуфабрикатов).</t>
  </si>
  <si>
    <t>Форма №7АПК с.10</t>
  </si>
  <si>
    <t>3. Продукция промышленной переработки:
(стр.75310+ 75320+ 75330+ 75340+ 75350+ 75390)</t>
  </si>
  <si>
    <t>75300</t>
  </si>
  <si>
    <t>изделия хлебобулочные и мучные кондитерские</t>
  </si>
  <si>
    <t>75310</t>
  </si>
  <si>
    <t>в том числе: хлеб и хлебобулочные изделия недлительного хранения (со сроком годности менее 5 суток)</t>
  </si>
  <si>
    <t>75310.1</t>
  </si>
  <si>
    <t>сахар (сахар-сырец, сахар белый свекловичный или тростниковый, сироп и сахар кленовые, меласса)</t>
  </si>
  <si>
    <t>75320</t>
  </si>
  <si>
    <t>в том числе:
сахар белый свекловичный в твердом состоянии</t>
  </si>
  <si>
    <t>75321</t>
  </si>
  <si>
    <t>прочие продукты пищевые готовые и блюда</t>
  </si>
  <si>
    <t>75330</t>
  </si>
  <si>
    <t>в том числе:
продукты готовые из мяса, субпродуктов или крови животных, из мяса и субпродуктов птицы</t>
  </si>
  <si>
    <t>75331</t>
  </si>
  <si>
    <t>продукты консервированные из мяса, субпродуктов или крови животных, из мяса и субпродуктов птицы (тыс усл банок)</t>
  </si>
  <si>
    <t>75340</t>
  </si>
  <si>
    <t>производство молока (кроме сырого и пастеризованного) и молочной продукции
(стр.75351+ 75352+ 75353+ 75354+ 75355+ 75356+ 75357+ 75358)</t>
  </si>
  <si>
    <t>75350</t>
  </si>
  <si>
    <t>в том числе:
молоко, кроме сырого и пастеризованного, разной степени обработки</t>
  </si>
  <si>
    <t>75351</t>
  </si>
  <si>
    <t>сливки</t>
  </si>
  <si>
    <t>75352</t>
  </si>
  <si>
    <t>молоко и сливки сухие, сублимированные, в том числе цельные</t>
  </si>
  <si>
    <t>75353</t>
  </si>
  <si>
    <t>масло сливочное</t>
  </si>
  <si>
    <t>75354</t>
  </si>
  <si>
    <t>пасты масляные, масло топленое, жир молочный, спреды и смеси топленые сливочно-растительные</t>
  </si>
  <si>
    <t>75355</t>
  </si>
  <si>
    <t>сыры (мягкие, полутвердые, твердые, сверхтвердые, сухие, рассольные, плавленые, сывороточно-альбуминные)</t>
  </si>
  <si>
    <t>75356</t>
  </si>
  <si>
    <t>продукты сырные и творог</t>
  </si>
  <si>
    <t>75357</t>
  </si>
  <si>
    <t>молочная продукция прочая</t>
  </si>
  <si>
    <t>75358</t>
  </si>
  <si>
    <t>прочая продукция промышленной переработки</t>
  </si>
  <si>
    <t>75390</t>
  </si>
  <si>
    <t>Форма №7АПК с.11</t>
  </si>
  <si>
    <t>Раздел 7-6. Реализация продуктов первичной и промышленной переработки сельскохозяйственного сырья за год</t>
  </si>
  <si>
    <t>Реализовано продукции в натуральном выражении, ц</t>
  </si>
  <si>
    <t>Цена
единицы
продукции,
руб</t>
  </si>
  <si>
    <t>Всего (стр.76100+ 76200+ 76300)</t>
  </si>
  <si>
    <t>76000</t>
  </si>
  <si>
    <t>1. Продукция первичной переработки (растениеводство):
(стр.76110+ 76120+ 76130+ 76140+ 76150+ 76160+ 76169+ 76170+ 76180+ 76190)</t>
  </si>
  <si>
    <t>76100</t>
  </si>
  <si>
    <t>76110</t>
  </si>
  <si>
    <t>76120</t>
  </si>
  <si>
    <t>76130</t>
  </si>
  <si>
    <t>76140</t>
  </si>
  <si>
    <t>76141</t>
  </si>
  <si>
    <t>продукция первичной переработки волокнистых и прядильных культур
(стр.76151+ 76152+ 76153+ 76154+ 76155)</t>
  </si>
  <si>
    <t>76150</t>
  </si>
  <si>
    <t>76151</t>
  </si>
  <si>
    <t>76151.1</t>
  </si>
  <si>
    <t>76152</t>
  </si>
  <si>
    <t>76153</t>
  </si>
  <si>
    <t>76153.1</t>
  </si>
  <si>
    <t>76154</t>
  </si>
  <si>
    <t>76155</t>
  </si>
  <si>
    <t>производство масел растительных и их фракции
(стр.76161+ 76162+ 76163)</t>
  </si>
  <si>
    <t>76160</t>
  </si>
  <si>
    <t>76161</t>
  </si>
  <si>
    <t>76161.1</t>
  </si>
  <si>
    <t>76162</t>
  </si>
  <si>
    <t>76163</t>
  </si>
  <si>
    <t>76169</t>
  </si>
  <si>
    <t>76170</t>
  </si>
  <si>
    <t>овощи и фрукты консервированные
(тыс усл банок)</t>
  </si>
  <si>
    <t>76180</t>
  </si>
  <si>
    <t>прочая продукция первичной переработки растениеводства</t>
  </si>
  <si>
    <t>76190</t>
  </si>
  <si>
    <t>в том числе: 
виноматериалы (дкл)</t>
  </si>
  <si>
    <t>76191</t>
  </si>
  <si>
    <t>76192</t>
  </si>
  <si>
    <t>2. Продукция первичной переработки (животноводство)
(стр.76210+ 76220+ 76230+ 76240+ 76250+ 76290)</t>
  </si>
  <si>
    <t>76200</t>
  </si>
  <si>
    <t>76210</t>
  </si>
  <si>
    <t>мясо сельскохозяйственных животных парное, охлажденное, замороженное
(стр.76221+ 76222+ 76223+ 76224+ 76225+ 76229)</t>
  </si>
  <si>
    <t>76220</t>
  </si>
  <si>
    <t>76221</t>
  </si>
  <si>
    <t>76222</t>
  </si>
  <si>
    <t>76223</t>
  </si>
  <si>
    <t>76224</t>
  </si>
  <si>
    <t>76225</t>
  </si>
  <si>
    <t>из них: мясо северных оленей, свежее, охлажденное, замороженное</t>
  </si>
  <si>
    <t>76225.1</t>
  </si>
  <si>
    <t>76229</t>
  </si>
  <si>
    <t>76230</t>
  </si>
  <si>
    <t>76240</t>
  </si>
  <si>
    <t>76250</t>
  </si>
  <si>
    <t>прочая продукция первичной переработки</t>
  </si>
  <si>
    <t>76290</t>
  </si>
  <si>
    <t>Форма №7АПК с.12</t>
  </si>
  <si>
    <t>3. Продукция промышленной переработки:
(стр.76310+ 76320+ 76330+ 76340+ 76350+ 76390)</t>
  </si>
  <si>
    <t>76300</t>
  </si>
  <si>
    <t>76310</t>
  </si>
  <si>
    <t>76310.1</t>
  </si>
  <si>
    <t>76320</t>
  </si>
  <si>
    <t>76321</t>
  </si>
  <si>
    <t>76330</t>
  </si>
  <si>
    <t>76331</t>
  </si>
  <si>
    <t>76340</t>
  </si>
  <si>
    <t>производство молока (кроме сырого и пастеризованного) и молочной продукции
(стр.76351+ 76352+ 76353+ 76354+ 76355+ 76356+ 76357+ 76358)</t>
  </si>
  <si>
    <t>76350</t>
  </si>
  <si>
    <t>76351</t>
  </si>
  <si>
    <t>76352</t>
  </si>
  <si>
    <t>молоко и сливки сухие, сублимированные, 
в том числе цельные</t>
  </si>
  <si>
    <t>76353</t>
  </si>
  <si>
    <t>76354</t>
  </si>
  <si>
    <t>76355</t>
  </si>
  <si>
    <t>76356</t>
  </si>
  <si>
    <t>76357</t>
  </si>
  <si>
    <t>76358</t>
  </si>
  <si>
    <t>76390</t>
  </si>
  <si>
    <t>СПРАВОЧНО: по продукции первичной и последующей (промышленной) переработки сельскохозяйственного сырья собственного производства</t>
  </si>
  <si>
    <t>76390.1</t>
  </si>
  <si>
    <t>Форма №7АПК с.13</t>
  </si>
  <si>
    <t>Раздел 7-7.  Реализация покупных товаров, выполнение работ и оказание услуг (на сторону)</t>
  </si>
  <si>
    <t>Затраты на выполнение работ и оказание услуг (на сторону),
тыс. руб</t>
  </si>
  <si>
    <t>Себестоимость продаж (по работам и услугам),
тыс. руб</t>
  </si>
  <si>
    <t>Выручка от реализации по работам и услугам,
тыс. руб</t>
  </si>
  <si>
    <t>Всего по организации
(стр.77100+ 77200)</t>
  </si>
  <si>
    <t>77000</t>
  </si>
  <si>
    <t>Услуги в области растениеводства, животноводства, рыбоводства и переработки сельскохозяйственной продукции, кроме ветеринарных услуг
(стр.77110+ 77120+ 77130+ 77140+ 77150+ 77160)</t>
  </si>
  <si>
    <t>77100</t>
  </si>
  <si>
    <t>в том числе:
услуги, связанные с выращиванием сельскохозяйственных культур</t>
  </si>
  <si>
    <t>77110</t>
  </si>
  <si>
    <t>услуги в области животноводства, кроме ветеринарных услуг</t>
  </si>
  <si>
    <t>77120</t>
  </si>
  <si>
    <t>услуги в области растениеводства, предоставляемые после сбора урожая
(очистка, подрезка, сортировка, дезинфекция, сушка, лущение)</t>
  </si>
  <si>
    <t>77130</t>
  </si>
  <si>
    <t>услуги по обработке и подготовке семян сельскохозяйственных культур к севу</t>
  </si>
  <si>
    <t>77140</t>
  </si>
  <si>
    <t>услуги, связанные с морским и пресноводным рыбоводством (рыбохозяйственная мелиорация, воспроизводство, акклиматизация, прочие)</t>
  </si>
  <si>
    <t>77150</t>
  </si>
  <si>
    <t>услуги по переработке и консервированию, тепловой обработке и прочим способам переработки сельскохозяйственной продукции
(в том числе на давальческой основе)</t>
  </si>
  <si>
    <t>77160</t>
  </si>
  <si>
    <t>Реализация покупных товаров, прочие работы и услуги, выполненные на сторону, не включенные в другие группировки</t>
  </si>
  <si>
    <t>77200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</si>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</sst>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&quot;-&quot;;General"/>
  </numFmts>
  <fonts count="13" x14ac:knownFonts="1">
    <font>
      <sz val="8"/>
      <name val="Arial"/>
    </font>
    <font>
      <sz val="8"/>
      <name val="Times New Roman"/>
    </font>
    <font>
      <b/>
      <sz val="11"/>
      <color rgb="FF000000"/>
      <name val="Times New Roman"/>
    </font>
    <font>
      <b/>
      <sz val="10"/>
      <color rgb="FF000000"/>
      <name val="Times New Roman"/>
    </font>
    <font>
      <sz val="10"/>
      <name val="Times New Roman"/>
    </font>
    <font>
      <sz val="10"/>
      <color rgb="FF000000"/>
      <name val="Times New Roman"/>
    </font>
    <font>
      <i/>
      <sz val="8"/>
      <name val="Times New Roman"/>
    </font>
    <font>
      <b/>
      <sz val="10"/>
      <name val="Times New Roman"/>
    </font>
    <font>
      <i/>
      <sz val="10"/>
      <name val="Times New Roman"/>
    </font>
    <font>
      <sz val="9"/>
      <color rgb="FF000000"/>
      <name val="Times New Roman"/>
    </font>
    <font>
      <sz val="8"/>
      <color rgb="FF000000"/>
      <name val="Times New Roman"/>
    </font>
    <font>
      <sz val="9"/>
      <name val="Times New Roman"/>
    </font>
    <font>
      <b/>
      <sz val="11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C0DBBF"/>
        <bgColor auto="1"/>
      </patternFill>
    </fill>
    <fill>
      <patternFill patternType="solid">
        <fgColor rgb="FFFFFEBF"/>
        <bgColor auto="1"/>
      </patternFill>
    </fill>
    <fill>
      <patternFill patternType="solid">
        <fgColor rgb="FFC0DC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C0DCC1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C0DBC0"/>
        <bgColor auto="1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4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164" fontId="7" fillId="4" borderId="28" xfId="0" applyNumberFormat="1" applyFont="1" applyFill="1" applyBorder="1" applyAlignment="1">
      <alignment horizontal="right"/>
    </xf>
    <xf numFmtId="164" fontId="4" fillId="5" borderId="29" xfId="0" applyNumberFormat="1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right"/>
    </xf>
    <xf numFmtId="164" fontId="4" fillId="7" borderId="3" xfId="0" applyNumberFormat="1" applyFont="1" applyFill="1" applyBorder="1" applyAlignment="1">
      <alignment horizontal="right"/>
    </xf>
    <xf numFmtId="164" fontId="4" fillId="7" borderId="7" xfId="0" applyNumberFormat="1" applyFont="1" applyFill="1" applyBorder="1" applyAlignment="1">
      <alignment horizontal="right"/>
    </xf>
    <xf numFmtId="164" fontId="7" fillId="8" borderId="3" xfId="0" applyNumberFormat="1" applyFont="1" applyFill="1" applyBorder="1" applyAlignment="1">
      <alignment horizontal="right"/>
    </xf>
    <xf numFmtId="164" fontId="4" fillId="9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7" fillId="10" borderId="3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left" vertical="center" wrapText="1" indent="2"/>
    </xf>
    <xf numFmtId="164" fontId="4" fillId="11" borderId="3" xfId="0" applyNumberFormat="1" applyFont="1" applyFill="1" applyBorder="1" applyAlignment="1">
      <alignment horizontal="right"/>
    </xf>
    <xf numFmtId="0" fontId="4" fillId="3" borderId="31" xfId="0" applyFont="1" applyFill="1" applyBorder="1" applyAlignment="1">
      <alignment horizontal="center" vertical="center" wrapText="1"/>
    </xf>
    <xf numFmtId="164" fontId="7" fillId="12" borderId="32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6" fillId="2" borderId="0" xfId="0" applyFont="1" applyFill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7" fillId="6" borderId="28" xfId="0" applyNumberFormat="1" applyFont="1" applyFill="1" applyBorder="1" applyAlignment="1">
      <alignment horizontal="right"/>
    </xf>
    <xf numFmtId="0" fontId="5" fillId="0" borderId="3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 indent="2"/>
    </xf>
    <xf numFmtId="0" fontId="4" fillId="3" borderId="6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right"/>
    </xf>
    <xf numFmtId="164" fontId="4" fillId="6" borderId="3" xfId="0" applyNumberFormat="1" applyFont="1" applyFill="1" applyBorder="1" applyAlignment="1">
      <alignment horizontal="right"/>
    </xf>
    <xf numFmtId="164" fontId="4" fillId="4" borderId="7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wrapText="1" indent="4"/>
    </xf>
    <xf numFmtId="0" fontId="4" fillId="0" borderId="3" xfId="0" applyFont="1" applyBorder="1" applyAlignment="1">
      <alignment horizontal="left" vertical="center" wrapText="1" indent="4"/>
    </xf>
    <xf numFmtId="164" fontId="4" fillId="5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vertical="center" wrapText="1" indent="6"/>
    </xf>
    <xf numFmtId="0" fontId="4" fillId="2" borderId="0" xfId="0" applyFont="1" applyFill="1" applyAlignment="1">
      <alignment horizontal="left" vertical="center" wrapText="1" indent="4"/>
    </xf>
    <xf numFmtId="0" fontId="4" fillId="2" borderId="3" xfId="0" applyFont="1" applyFill="1" applyBorder="1" applyAlignment="1">
      <alignment horizontal="left" vertical="center" wrapText="1" indent="4"/>
    </xf>
    <xf numFmtId="0" fontId="8" fillId="2" borderId="0" xfId="0" applyFont="1" applyFill="1" applyAlignment="1">
      <alignment horizontal="left" vertical="center" wrapText="1" indent="4"/>
    </xf>
    <xf numFmtId="0" fontId="8" fillId="2" borderId="3" xfId="0" applyFont="1" applyFill="1" applyBorder="1" applyAlignment="1">
      <alignment horizontal="left" vertical="center" wrapText="1" indent="4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/>
    </xf>
    <xf numFmtId="0" fontId="4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164" fontId="4" fillId="7" borderId="32" xfId="0" applyNumberFormat="1" applyFont="1" applyFill="1" applyBorder="1" applyAlignment="1">
      <alignment horizontal="right"/>
    </xf>
    <xf numFmtId="0" fontId="5" fillId="3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 indent="6"/>
    </xf>
    <xf numFmtId="164" fontId="4" fillId="5" borderId="3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left" vertical="center" wrapText="1" indent="4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 indent="2"/>
    </xf>
    <xf numFmtId="0" fontId="4" fillId="3" borderId="3" xfId="0" applyFont="1" applyFill="1" applyBorder="1" applyAlignment="1">
      <alignment horizontal="left" vertical="top" wrapText="1" indent="2"/>
    </xf>
    <xf numFmtId="0" fontId="4" fillId="0" borderId="0" xfId="0" applyFont="1" applyAlignment="1">
      <alignment horizontal="left" vertical="top" wrapText="1" indent="4"/>
    </xf>
    <xf numFmtId="0" fontId="4" fillId="0" borderId="3" xfId="0" applyFont="1" applyBorder="1" applyAlignment="1">
      <alignment horizontal="left" vertical="top" wrapText="1" indent="4"/>
    </xf>
    <xf numFmtId="0" fontId="4" fillId="2" borderId="0" xfId="0" applyFont="1" applyFill="1" applyAlignment="1">
      <alignment horizontal="left" vertical="top" wrapText="1" indent="6"/>
    </xf>
    <xf numFmtId="0" fontId="4" fillId="2" borderId="3" xfId="0" applyFont="1" applyFill="1" applyBorder="1" applyAlignment="1">
      <alignment horizontal="left" vertical="top" wrapText="1" indent="6"/>
    </xf>
    <xf numFmtId="0" fontId="4" fillId="2" borderId="3" xfId="0" applyFont="1" applyFill="1" applyBorder="1" applyAlignment="1">
      <alignment horizontal="left" vertical="top" wrapText="1" indent="2"/>
    </xf>
    <xf numFmtId="0" fontId="4" fillId="2" borderId="0" xfId="0" applyFont="1" applyFill="1" applyAlignment="1">
      <alignment horizontal="left" vertical="top" wrapText="1" indent="4"/>
    </xf>
    <xf numFmtId="0" fontId="4" fillId="2" borderId="3" xfId="0" applyFont="1" applyFill="1" applyBorder="1" applyAlignment="1">
      <alignment horizontal="left" vertical="top" wrapText="1" indent="4"/>
    </xf>
    <xf numFmtId="0" fontId="8" fillId="2" borderId="0" xfId="0" applyFont="1" applyFill="1" applyAlignment="1">
      <alignment horizontal="left" vertical="top" wrapText="1" indent="6"/>
    </xf>
    <xf numFmtId="0" fontId="8" fillId="2" borderId="3" xfId="0" applyFont="1" applyFill="1" applyBorder="1" applyAlignment="1">
      <alignment horizontal="left" vertical="top" wrapText="1" indent="6"/>
    </xf>
    <xf numFmtId="0" fontId="7" fillId="3" borderId="2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 indent="4"/>
    </xf>
    <xf numFmtId="0" fontId="8" fillId="3" borderId="3" xfId="0" applyFont="1" applyFill="1" applyBorder="1" applyAlignment="1">
      <alignment horizontal="left" vertical="top" wrapText="1" indent="4"/>
    </xf>
    <xf numFmtId="0" fontId="1" fillId="2" borderId="2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right"/>
    </xf>
    <xf numFmtId="164" fontId="4" fillId="4" borderId="7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vertical="top" wrapText="1" indent="6"/>
    </xf>
    <xf numFmtId="0" fontId="4" fillId="2" borderId="34" xfId="0" applyFont="1" applyFill="1" applyBorder="1" applyAlignment="1">
      <alignment horizontal="left" vertical="top" wrapText="1" indent="2"/>
    </xf>
    <xf numFmtId="0" fontId="11" fillId="0" borderId="0" xfId="0" applyFont="1" applyAlignment="1">
      <alignment horizontal="left"/>
    </xf>
    <xf numFmtId="0" fontId="1" fillId="3" borderId="2" xfId="0" applyFont="1" applyFill="1" applyBorder="1" applyAlignment="1">
      <alignment horizontal="right" vertical="center"/>
    </xf>
    <xf numFmtId="0" fontId="7" fillId="3" borderId="2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4" fillId="5" borderId="35" xfId="0" applyNumberFormat="1" applyFont="1" applyFill="1" applyBorder="1" applyAlignment="1">
      <alignment horizontal="right"/>
    </xf>
    <xf numFmtId="0" fontId="7" fillId="3" borderId="3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/>
    </xf>
    <xf numFmtId="0" fontId="12" fillId="2" borderId="0" xfId="0" applyFont="1" applyFill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164" fontId="7" fillId="10" borderId="28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vertical="center" wrapText="1" indent="2"/>
    </xf>
    <xf numFmtId="164" fontId="4" fillId="5" borderId="32" xfId="0" applyNumberFormat="1" applyFont="1" applyFill="1" applyBorder="1" applyAlignment="1">
      <alignment horizontal="right"/>
    </xf>
    <xf numFmtId="164" fontId="4" fillId="6" borderId="32" xfId="0" applyNumberFormat="1" applyFont="1" applyFill="1" applyBorder="1" applyAlignment="1">
      <alignment horizontal="right"/>
    </xf>
    <xf numFmtId="164" fontId="4" fillId="4" borderId="33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 vertical="top"/>
    </xf>
    <xf numFmtId="164" fontId="4" fillId="10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wrapText="1" indent="6"/>
    </xf>
    <xf numFmtId="0" fontId="1" fillId="2" borderId="0" xfId="0" applyFont="1" applyFill="1" applyAlignment="1">
      <alignment horizontal="right" vertical="center"/>
    </xf>
    <xf numFmtId="0" fontId="8" fillId="2" borderId="3" xfId="0" applyFont="1" applyFill="1" applyBorder="1" applyAlignment="1">
      <alignment horizontal="left" vertical="top" wrapText="1" indent="4"/>
    </xf>
    <xf numFmtId="0" fontId="4" fillId="2" borderId="34" xfId="0" applyFont="1" applyFill="1" applyBorder="1" applyAlignment="1">
      <alignment horizontal="left" vertical="center" wrapText="1" indent="4"/>
    </xf>
    <xf numFmtId="0" fontId="4" fillId="0" borderId="0" xfId="0" applyFont="1" applyAlignment="1">
      <alignment horizontal="left" vertical="center" wrapText="1" indent="2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 wrapText="1"/>
    </xf>
    <xf numFmtId="164" fontId="4" fillId="6" borderId="28" xfId="0" applyNumberFormat="1" applyFont="1" applyFill="1" applyBorder="1" applyAlignment="1">
      <alignment horizontal="right"/>
    </xf>
    <xf numFmtId="164" fontId="4" fillId="6" borderId="30" xfId="0" applyNumberFormat="1" applyFont="1" applyFill="1" applyBorder="1" applyAlignment="1">
      <alignment horizontal="right"/>
    </xf>
    <xf numFmtId="164" fontId="4" fillId="6" borderId="7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 indent="2"/>
    </xf>
    <xf numFmtId="0" fontId="7" fillId="0" borderId="31" xfId="0" applyFont="1" applyBorder="1" applyAlignment="1">
      <alignment horizontal="center" vertical="center" wrapText="1"/>
    </xf>
    <xf numFmtId="164" fontId="7" fillId="7" borderId="32" xfId="0" applyNumberFormat="1" applyFont="1" applyFill="1" applyBorder="1" applyAlignment="1">
      <alignment horizontal="right"/>
    </xf>
    <xf numFmtId="164" fontId="7" fillId="7" borderId="33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164" fontId="4" fillId="5" borderId="28" xfId="0" applyNumberFormat="1" applyFont="1" applyFill="1" applyBorder="1" applyAlignment="1">
      <alignment horizontal="right" wrapText="1"/>
    </xf>
    <xf numFmtId="164" fontId="4" fillId="5" borderId="30" xfId="0" applyNumberFormat="1" applyFont="1" applyFill="1" applyBorder="1" applyAlignment="1">
      <alignment horizontal="right" wrapText="1"/>
    </xf>
    <xf numFmtId="164" fontId="4" fillId="7" borderId="3" xfId="0" applyNumberFormat="1" applyFont="1" applyFill="1" applyBorder="1" applyAlignment="1">
      <alignment horizontal="right"/>
    </xf>
    <xf numFmtId="164" fontId="4" fillId="7" borderId="7" xfId="0" applyNumberFormat="1" applyFont="1" applyFill="1" applyBorder="1" applyAlignment="1">
      <alignment horizontal="right"/>
    </xf>
    <xf numFmtId="164" fontId="4" fillId="9" borderId="3" xfId="0" applyNumberFormat="1" applyFont="1" applyFill="1" applyBorder="1" applyAlignment="1">
      <alignment horizontal="right"/>
    </xf>
    <xf numFmtId="164" fontId="4" fillId="9" borderId="7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 vertical="center" wrapText="1"/>
    </xf>
    <xf numFmtId="164" fontId="7" fillId="10" borderId="3" xfId="0" applyNumberFormat="1" applyFont="1" applyFill="1" applyBorder="1" applyAlignment="1">
      <alignment horizontal="right"/>
    </xf>
    <xf numFmtId="164" fontId="7" fillId="10" borderId="7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left" vertical="center" wrapText="1" indent="2"/>
    </xf>
    <xf numFmtId="164" fontId="4" fillId="11" borderId="3" xfId="0" applyNumberFormat="1" applyFont="1" applyFill="1" applyBorder="1" applyAlignment="1">
      <alignment horizontal="right"/>
    </xf>
    <xf numFmtId="164" fontId="4" fillId="11" borderId="7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2" fillId="3" borderId="2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Q39"/>
  <sheetViews>
    <sheetView tabSelected="1" workbookViewId="0">
      <selection activeCell="M12" sqref="M12"/>
    </sheetView>
  </sheetViews>
  <sheetFormatPr defaultColWidth="10.5" defaultRowHeight="11.45" customHeight="1" x14ac:dyDescent="0.2"/>
  <cols>
    <col min="1" max="1" width="1.1640625" style="2" customWidth="1"/>
    <col min="2" max="2" width="8.33203125" style="1" customWidth="1"/>
    <col min="3" max="3" width="43" style="1" customWidth="1"/>
    <col min="4" max="4" width="10.83203125" style="1" customWidth="1"/>
    <col min="5" max="8" width="19.33203125" style="1" customWidth="1"/>
    <col min="9" max="12" width="9.6640625" style="1" customWidth="1"/>
    <col min="13" max="17" width="19.33203125" style="1" customWidth="1"/>
  </cols>
  <sheetData>
    <row r="1" spans="1:12" s="1" customFormat="1" ht="3" customHeight="1" x14ac:dyDescent="0.2">
      <c r="A1" s="3" t="s">
        <v>0</v>
      </c>
    </row>
    <row r="2" spans="1:12" s="1" customFormat="1" ht="44.1" customHeight="1" x14ac:dyDescent="0.2">
      <c r="B2" s="141" t="s">
        <v>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1" customFormat="1" ht="15" customHeight="1" x14ac:dyDescent="0.2">
      <c r="B3" s="142" t="s">
        <v>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s="4" customFormat="1" ht="14.1" customHeight="1" x14ac:dyDescent="0.2">
      <c r="H4" s="5"/>
      <c r="I4" s="143" t="s">
        <v>3</v>
      </c>
      <c r="J4" s="143"/>
      <c r="K4" s="143"/>
      <c r="L4" s="143"/>
    </row>
    <row r="5" spans="1:12" s="4" customFormat="1" ht="14.1" customHeight="1" x14ac:dyDescent="0.2">
      <c r="H5" s="6" t="s">
        <v>4</v>
      </c>
      <c r="I5" s="144"/>
      <c r="J5" s="144"/>
      <c r="K5" s="144"/>
      <c r="L5" s="144"/>
    </row>
    <row r="6" spans="1:12" s="4" customFormat="1" ht="14.1" customHeight="1" x14ac:dyDescent="0.2">
      <c r="B6" s="7"/>
      <c r="D6" s="7"/>
      <c r="E6" s="7"/>
      <c r="F6" s="7"/>
      <c r="H6" s="8" t="s">
        <v>5</v>
      </c>
      <c r="I6" s="9" t="s">
        <v>6</v>
      </c>
      <c r="J6" s="10" t="s">
        <v>7</v>
      </c>
      <c r="K6" s="145" t="s">
        <v>8</v>
      </c>
      <c r="L6" s="145"/>
    </row>
    <row r="7" spans="1:12" s="4" customFormat="1" ht="27" customHeight="1" x14ac:dyDescent="0.2">
      <c r="B7" s="146" t="s">
        <v>9</v>
      </c>
      <c r="C7" s="146"/>
      <c r="D7" s="147"/>
      <c r="E7" s="147"/>
      <c r="F7" s="147"/>
      <c r="G7" s="147"/>
      <c r="H7" s="8" t="s">
        <v>10</v>
      </c>
      <c r="I7" s="148"/>
      <c r="J7" s="148"/>
      <c r="K7" s="148"/>
      <c r="L7" s="148"/>
    </row>
    <row r="8" spans="1:12" s="4" customFormat="1" ht="15" customHeight="1" x14ac:dyDescent="0.2">
      <c r="B8" s="149" t="s">
        <v>11</v>
      </c>
      <c r="C8" s="149"/>
      <c r="D8" s="7"/>
      <c r="E8" s="7"/>
      <c r="F8" s="7"/>
      <c r="H8" s="8" t="s">
        <v>12</v>
      </c>
      <c r="I8" s="148"/>
      <c r="J8" s="148"/>
      <c r="K8" s="148"/>
      <c r="L8" s="148"/>
    </row>
    <row r="9" spans="1:12" s="4" customFormat="1" ht="15" customHeight="1" x14ac:dyDescent="0.2">
      <c r="B9" s="146" t="s">
        <v>13</v>
      </c>
      <c r="C9" s="146"/>
      <c r="D9" s="150"/>
      <c r="E9" s="150"/>
      <c r="F9" s="150"/>
      <c r="G9" s="150"/>
      <c r="H9" s="8" t="s">
        <v>14</v>
      </c>
      <c r="I9" s="148"/>
      <c r="J9" s="148"/>
      <c r="K9" s="148"/>
      <c r="L9" s="148"/>
    </row>
    <row r="10" spans="1:12" s="4" customFormat="1" ht="15" customHeight="1" x14ac:dyDescent="0.2">
      <c r="B10" s="149" t="s">
        <v>15</v>
      </c>
      <c r="C10" s="149"/>
      <c r="D10" s="149"/>
      <c r="E10" s="7"/>
      <c r="F10" s="7"/>
      <c r="H10" s="151" t="s">
        <v>16</v>
      </c>
      <c r="I10" s="153"/>
      <c r="J10" s="153"/>
      <c r="K10" s="156"/>
      <c r="L10" s="156"/>
    </row>
    <row r="11" spans="1:12" s="4" customFormat="1" ht="12" customHeight="1" x14ac:dyDescent="0.2">
      <c r="B11" s="150"/>
      <c r="C11" s="150"/>
      <c r="D11" s="150"/>
      <c r="E11" s="150"/>
      <c r="F11" s="150"/>
      <c r="G11" s="150"/>
      <c r="H11" s="152"/>
      <c r="I11" s="154"/>
      <c r="J11" s="155"/>
      <c r="K11" s="157"/>
      <c r="L11" s="158"/>
    </row>
    <row r="12" spans="1:12" s="4" customFormat="1" ht="14.1" customHeight="1" x14ac:dyDescent="0.2">
      <c r="B12" s="11" t="s">
        <v>17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2" s="4" customFormat="1" ht="12.95" customHeight="1" x14ac:dyDescent="0.2">
      <c r="B13" s="160" t="s">
        <v>18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s="4" customFormat="1" ht="12.95" customHeight="1" x14ac:dyDescent="0.2">
      <c r="G14" s="7"/>
      <c r="H14" s="7"/>
      <c r="I14" s="7"/>
    </row>
    <row r="15" spans="1:12" s="4" customFormat="1" ht="15" customHeight="1" x14ac:dyDescent="0.2">
      <c r="B15" s="12"/>
      <c r="D15" s="12"/>
      <c r="E15" s="12"/>
      <c r="F15" s="12"/>
      <c r="G15" s="12"/>
      <c r="H15" s="12"/>
      <c r="I15" s="12"/>
    </row>
    <row r="16" spans="1:12" s="4" customFormat="1" ht="15" customHeight="1" x14ac:dyDescent="0.2">
      <c r="B16" s="161" t="s">
        <v>19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</row>
    <row r="17" spans="1:12" s="4" customFormat="1" ht="12.95" customHeight="1" x14ac:dyDescent="0.2">
      <c r="A17" s="13"/>
      <c r="B17" s="162" t="s">
        <v>20</v>
      </c>
      <c r="C17" s="162"/>
      <c r="D17" s="162" t="s">
        <v>21</v>
      </c>
      <c r="E17" s="162" t="s">
        <v>22</v>
      </c>
      <c r="F17" s="162"/>
      <c r="G17" s="169" t="s">
        <v>23</v>
      </c>
      <c r="H17" s="169"/>
      <c r="I17" s="169"/>
      <c r="J17" s="169"/>
      <c r="K17" s="169"/>
      <c r="L17" s="169"/>
    </row>
    <row r="18" spans="1:12" s="4" customFormat="1" ht="26.1" customHeight="1" x14ac:dyDescent="0.2">
      <c r="B18" s="163"/>
      <c r="C18" s="164"/>
      <c r="D18" s="167"/>
      <c r="E18" s="165"/>
      <c r="F18" s="166"/>
      <c r="G18" s="169" t="s">
        <v>24</v>
      </c>
      <c r="H18" s="169"/>
      <c r="I18" s="169" t="s">
        <v>25</v>
      </c>
      <c r="J18" s="169"/>
      <c r="K18" s="169"/>
      <c r="L18" s="169"/>
    </row>
    <row r="19" spans="1:12" s="4" customFormat="1" ht="38.1" customHeight="1" x14ac:dyDescent="0.2">
      <c r="B19" s="165"/>
      <c r="C19" s="166"/>
      <c r="D19" s="168"/>
      <c r="E19" s="14" t="s">
        <v>26</v>
      </c>
      <c r="F19" s="14" t="s">
        <v>27</v>
      </c>
      <c r="G19" s="14" t="s">
        <v>28</v>
      </c>
      <c r="H19" s="14" t="s">
        <v>29</v>
      </c>
      <c r="I19" s="169" t="s">
        <v>28</v>
      </c>
      <c r="J19" s="169"/>
      <c r="K19" s="169" t="s">
        <v>29</v>
      </c>
      <c r="L19" s="169"/>
    </row>
    <row r="20" spans="1:12" s="15" customFormat="1" ht="12.95" customHeight="1" x14ac:dyDescent="0.2">
      <c r="A20" s="4"/>
      <c r="B20" s="170" t="s">
        <v>30</v>
      </c>
      <c r="C20" s="170"/>
      <c r="D20" s="16" t="s">
        <v>31</v>
      </c>
      <c r="E20" s="17" t="s">
        <v>32</v>
      </c>
      <c r="F20" s="17" t="s">
        <v>33</v>
      </c>
      <c r="G20" s="17" t="s">
        <v>34</v>
      </c>
      <c r="H20" s="17" t="s">
        <v>35</v>
      </c>
      <c r="I20" s="171" t="s">
        <v>36</v>
      </c>
      <c r="J20" s="171"/>
      <c r="K20" s="171" t="s">
        <v>37</v>
      </c>
      <c r="L20" s="171"/>
    </row>
    <row r="21" spans="1:12" s="4" customFormat="1" ht="18.95" customHeight="1" x14ac:dyDescent="0.2">
      <c r="B21" s="172" t="s">
        <v>38</v>
      </c>
      <c r="C21" s="172"/>
      <c r="D21" s="18" t="s">
        <v>39</v>
      </c>
      <c r="E21" s="19">
        <f>IF(G21="-",0,G21) + IF(I21="-",0,I21)</f>
        <v>0</v>
      </c>
      <c r="F21" s="19">
        <f>IF(H21="-",0,H21) + IF(K21="-",0,K21)</f>
        <v>0</v>
      </c>
      <c r="G21" s="20">
        <v>0</v>
      </c>
      <c r="H21" s="20">
        <v>0</v>
      </c>
      <c r="I21" s="173">
        <v>0</v>
      </c>
      <c r="J21" s="173"/>
      <c r="K21" s="174">
        <v>0</v>
      </c>
      <c r="L21" s="174"/>
    </row>
    <row r="22" spans="1:12" s="4" customFormat="1" ht="18.95" customHeight="1" x14ac:dyDescent="0.2">
      <c r="B22" s="172" t="s">
        <v>40</v>
      </c>
      <c r="C22" s="172"/>
      <c r="D22" s="21" t="s">
        <v>41</v>
      </c>
      <c r="E22" s="22">
        <f>IF(G22="-",0,G22) + IF(I22="-",0,I22)</f>
        <v>0</v>
      </c>
      <c r="F22" s="22">
        <f>IF(H22="-",0,H22) + IF(K22="-",0,K22)</f>
        <v>0</v>
      </c>
      <c r="G22" s="23">
        <v>0</v>
      </c>
      <c r="H22" s="23">
        <v>0</v>
      </c>
      <c r="I22" s="175">
        <v>0</v>
      </c>
      <c r="J22" s="175"/>
      <c r="K22" s="176">
        <v>0</v>
      </c>
      <c r="L22" s="176"/>
    </row>
    <row r="23" spans="1:12" s="4" customFormat="1" ht="18.95" customHeight="1" x14ac:dyDescent="0.2">
      <c r="B23" s="172" t="s">
        <v>42</v>
      </c>
      <c r="C23" s="172"/>
      <c r="D23" s="21" t="s">
        <v>43</v>
      </c>
      <c r="E23" s="25">
        <f>IF(G23="-",0,G23) + IF(I23="-",0,I23)</f>
        <v>0</v>
      </c>
      <c r="F23" s="25">
        <f>IF(H23="-",0,H23) + IF(K23="-",0,K23)</f>
        <v>0</v>
      </c>
      <c r="G23" s="26">
        <v>0</v>
      </c>
      <c r="H23" s="26">
        <v>0</v>
      </c>
      <c r="I23" s="177">
        <v>0</v>
      </c>
      <c r="J23" s="177"/>
      <c r="K23" s="178">
        <v>0</v>
      </c>
      <c r="L23" s="178"/>
    </row>
    <row r="24" spans="1:12" s="4" customFormat="1" ht="18.95" customHeight="1" x14ac:dyDescent="0.2">
      <c r="B24" s="172" t="s">
        <v>44</v>
      </c>
      <c r="C24" s="172"/>
      <c r="D24" s="21" t="s">
        <v>45</v>
      </c>
      <c r="E24" s="25">
        <f>IF(G24="-",0,G24) + IF(I24="-",0,I24)</f>
        <v>0</v>
      </c>
      <c r="F24" s="25">
        <f>IF(H24="-",0,H24) + IF(K24="-",0,K24)</f>
        <v>0</v>
      </c>
      <c r="G24" s="26">
        <v>0</v>
      </c>
      <c r="H24" s="26">
        <v>0</v>
      </c>
      <c r="I24" s="177">
        <v>0</v>
      </c>
      <c r="J24" s="177"/>
      <c r="K24" s="178">
        <v>0</v>
      </c>
      <c r="L24" s="178"/>
    </row>
    <row r="25" spans="1:12" s="4" customFormat="1" ht="18.95" customHeight="1" x14ac:dyDescent="0.2">
      <c r="B25" s="172" t="s">
        <v>46</v>
      </c>
      <c r="C25" s="172"/>
      <c r="D25" s="21" t="s">
        <v>47</v>
      </c>
      <c r="E25" s="25">
        <f>IF(G25="-",0,G25) + IF(I25="-",0,I25)</f>
        <v>0</v>
      </c>
      <c r="F25" s="25">
        <f>IF(H25="-",0,H25) + IF(K25="-",0,K25)</f>
        <v>0</v>
      </c>
      <c r="G25" s="26">
        <v>0</v>
      </c>
      <c r="H25" s="26">
        <v>0</v>
      </c>
      <c r="I25" s="177">
        <v>0</v>
      </c>
      <c r="J25" s="177"/>
      <c r="K25" s="178">
        <v>0</v>
      </c>
      <c r="L25" s="178"/>
    </row>
    <row r="26" spans="1:12" s="4" customFormat="1" ht="29.1" customHeight="1" x14ac:dyDescent="0.2">
      <c r="B26" s="179" t="s">
        <v>48</v>
      </c>
      <c r="C26" s="179"/>
      <c r="D26" s="28" t="s">
        <v>49</v>
      </c>
      <c r="E26" s="29">
        <f>IF(E22="-",0,E22) + IF(E23="-",0,E23) + IF(E24="-",0,E24) + IF(E25="-",0,E25)</f>
        <v>0</v>
      </c>
      <c r="F26" s="29">
        <f>IF(F22="-",0,F22) + IF(F23="-",0,F23) + IF(F24="-",0,F24) + IF(F25="-",0,F25)</f>
        <v>0</v>
      </c>
      <c r="G26" s="29">
        <f>IF(G22="-",0,G22) + IF(G23="-",0,G23) + IF(G24="-",0,G24) + IF(G25="-",0,G25)</f>
        <v>0</v>
      </c>
      <c r="H26" s="29">
        <f>IF(H22="-",0,H22) + IF(H23="-",0,H23) + IF(H24="-",0,H24) + IF(H25="-",0,H25)</f>
        <v>0</v>
      </c>
      <c r="I26" s="180">
        <f>IF(I22="-",0,I22) + IF(I23="-",0,I23) + IF(I24="-",0,I24) + IF(I25="-",0,I25)</f>
        <v>0</v>
      </c>
      <c r="J26" s="180"/>
      <c r="K26" s="181">
        <f>IF(K22="-",0,K22) + IF(K23="-",0,K23) + IF(K24="-",0,K24) + IF(K25="-",0,K25)</f>
        <v>0</v>
      </c>
      <c r="L26" s="181"/>
    </row>
    <row r="27" spans="1:12" s="4" customFormat="1" ht="18.95" customHeight="1" x14ac:dyDescent="0.2">
      <c r="B27" s="172" t="s">
        <v>50</v>
      </c>
      <c r="C27" s="172"/>
      <c r="D27" s="21" t="s">
        <v>51</v>
      </c>
      <c r="E27" s="22">
        <f>IF(G27="-",0,G27) + IF(I27="-",0,I27)</f>
        <v>0</v>
      </c>
      <c r="F27" s="22">
        <f>IF(H27="-",0,H27) + IF(K27="-",0,K27)</f>
        <v>0</v>
      </c>
      <c r="G27" s="23">
        <v>0</v>
      </c>
      <c r="H27" s="23">
        <v>0</v>
      </c>
      <c r="I27" s="175">
        <v>0</v>
      </c>
      <c r="J27" s="175"/>
      <c r="K27" s="176">
        <v>0</v>
      </c>
      <c r="L27" s="176"/>
    </row>
    <row r="28" spans="1:12" s="4" customFormat="1" ht="18.95" customHeight="1" x14ac:dyDescent="0.2">
      <c r="B28" s="182" t="s">
        <v>52</v>
      </c>
      <c r="C28" s="182"/>
      <c r="D28" s="21" t="s">
        <v>53</v>
      </c>
      <c r="E28" s="22">
        <f>IF(G28="-",0,G28) + IF(I28="-",0,I28)</f>
        <v>0</v>
      </c>
      <c r="F28" s="22">
        <f>IF(H28="-",0,H28) + IF(K28="-",0,K28)</f>
        <v>0</v>
      </c>
      <c r="G28" s="23">
        <v>0</v>
      </c>
      <c r="H28" s="23">
        <v>0</v>
      </c>
      <c r="I28" s="175">
        <v>0</v>
      </c>
      <c r="J28" s="175"/>
      <c r="K28" s="176">
        <v>0</v>
      </c>
      <c r="L28" s="176"/>
    </row>
    <row r="29" spans="1:12" s="4" customFormat="1" ht="18.95" customHeight="1" x14ac:dyDescent="0.2">
      <c r="B29" s="172" t="s">
        <v>54</v>
      </c>
      <c r="C29" s="172"/>
      <c r="D29" s="21" t="s">
        <v>55</v>
      </c>
      <c r="E29" s="25">
        <f>IF(G29="-",0,G29) + IF(I29="-",0,I29)</f>
        <v>0</v>
      </c>
      <c r="F29" s="25">
        <f>IF(H29="-",0,H29) + IF(K29="-",0,K29)</f>
        <v>0</v>
      </c>
      <c r="G29" s="26">
        <v>0</v>
      </c>
      <c r="H29" s="26">
        <v>0</v>
      </c>
      <c r="I29" s="177">
        <v>0</v>
      </c>
      <c r="J29" s="177"/>
      <c r="K29" s="178">
        <v>0</v>
      </c>
      <c r="L29" s="178"/>
    </row>
    <row r="30" spans="1:12" s="4" customFormat="1" ht="29.1" customHeight="1" x14ac:dyDescent="0.2">
      <c r="B30" s="179" t="s">
        <v>56</v>
      </c>
      <c r="C30" s="179"/>
      <c r="D30" s="28" t="s">
        <v>57</v>
      </c>
      <c r="E30" s="29">
        <f>IF(E26="-",0,E26) + IF(E27="-",0,E27) + IF(E29="-",0,E29)</f>
        <v>0</v>
      </c>
      <c r="F30" s="29">
        <f>IF(F26="-",0,F26) + IF(F27="-",0,F27) + IF(F29="-",0,F29)</f>
        <v>0</v>
      </c>
      <c r="G30" s="29">
        <f>IF(G26="-",0,G26) + IF(G27="-",0,G27) + IF(G29="-",0,G29)</f>
        <v>0</v>
      </c>
      <c r="H30" s="29">
        <f>IF(H26="-",0,H26) + IF(H27="-",0,H27) + IF(H29="-",0,H29)</f>
        <v>0</v>
      </c>
      <c r="I30" s="180">
        <f>IF(I26="-",0,I26) + IF(I27="-",0,I27) + IF(I29="-",0,I29)</f>
        <v>0</v>
      </c>
      <c r="J30" s="180"/>
      <c r="K30" s="181">
        <f>IF(K26="-",0,K26) + IF(K27="-",0,K27) + IF(K29="-",0,K29)</f>
        <v>0</v>
      </c>
      <c r="L30" s="181"/>
    </row>
    <row r="31" spans="1:12" s="4" customFormat="1" ht="29.1" customHeight="1" x14ac:dyDescent="0.2">
      <c r="B31" s="172" t="s">
        <v>58</v>
      </c>
      <c r="C31" s="172"/>
      <c r="D31" s="21" t="s">
        <v>59</v>
      </c>
      <c r="E31" s="29">
        <f>IF(G31="-",0,G31) + IF(I31="-",0,I31)</f>
        <v>0</v>
      </c>
      <c r="F31" s="29">
        <f>IF(H31="-",0,H31) + IF(K31="-",0,K31)</f>
        <v>0</v>
      </c>
      <c r="G31" s="29">
        <f>IF(G32="-",0,G32) + IF(G33="-",0,G33)</f>
        <v>0</v>
      </c>
      <c r="H31" s="29">
        <f>IF(H32="-",0,H32) + IF(H33="-",0,H33)</f>
        <v>0</v>
      </c>
      <c r="I31" s="180">
        <f>IF(I32="-",0,I32) + IF(I33="-",0,I33)</f>
        <v>0</v>
      </c>
      <c r="J31" s="180"/>
      <c r="K31" s="181">
        <f>IF(K32="-",0,K32) + IF(K33="-",0,K33)</f>
        <v>0</v>
      </c>
      <c r="L31" s="181"/>
    </row>
    <row r="32" spans="1:12" s="4" customFormat="1" ht="26.1" customHeight="1" x14ac:dyDescent="0.2">
      <c r="B32" s="182" t="s">
        <v>60</v>
      </c>
      <c r="C32" s="182"/>
      <c r="D32" s="21" t="s">
        <v>61</v>
      </c>
      <c r="E32" s="29">
        <f>IF(G32="-",0,G32) + IF(I32="-",0,I32)</f>
        <v>0</v>
      </c>
      <c r="F32" s="29">
        <f>IF(H32="-",0,H32) + IF(K32="-",0,K32)</f>
        <v>0</v>
      </c>
      <c r="G32" s="26">
        <v>0</v>
      </c>
      <c r="H32" s="26">
        <v>0</v>
      </c>
      <c r="I32" s="177">
        <v>0</v>
      </c>
      <c r="J32" s="177"/>
      <c r="K32" s="178">
        <v>0</v>
      </c>
      <c r="L32" s="178"/>
    </row>
    <row r="33" spans="2:12" s="4" customFormat="1" ht="27.95" customHeight="1" x14ac:dyDescent="0.2">
      <c r="B33" s="183" t="s">
        <v>62</v>
      </c>
      <c r="C33" s="183"/>
      <c r="D33" s="21" t="s">
        <v>63</v>
      </c>
      <c r="E33" s="29">
        <f>IF(G33="-",0,G33) + IF(I33="-",0,I33)</f>
        <v>0</v>
      </c>
      <c r="F33" s="29">
        <f>IF(H33="-",0,H33) + IF(K33="-",0,K33)</f>
        <v>0</v>
      </c>
      <c r="G33" s="32">
        <v>0</v>
      </c>
      <c r="H33" s="32">
        <v>0</v>
      </c>
      <c r="I33" s="184">
        <v>0</v>
      </c>
      <c r="J33" s="184"/>
      <c r="K33" s="185">
        <v>0</v>
      </c>
      <c r="L33" s="185"/>
    </row>
    <row r="34" spans="2:12" s="4" customFormat="1" ht="18.95" customHeight="1" x14ac:dyDescent="0.2">
      <c r="B34" s="172" t="s">
        <v>64</v>
      </c>
      <c r="C34" s="172"/>
      <c r="D34" s="21" t="s">
        <v>65</v>
      </c>
      <c r="E34" s="29">
        <f>IF(G34="-",0,G34) + IF(I34="-",0,I34)</f>
        <v>0</v>
      </c>
      <c r="F34" s="29">
        <f>IF(H34="-",0,H34) + IF(K34="-",0,K34)</f>
        <v>0</v>
      </c>
      <c r="G34" s="32">
        <v>0</v>
      </c>
      <c r="H34" s="32">
        <v>0</v>
      </c>
      <c r="I34" s="184">
        <v>0</v>
      </c>
      <c r="J34" s="184"/>
      <c r="K34" s="185">
        <v>0</v>
      </c>
      <c r="L34" s="185"/>
    </row>
    <row r="35" spans="2:12" s="4" customFormat="1" ht="30" customHeight="1" x14ac:dyDescent="0.2">
      <c r="B35" s="179" t="s">
        <v>66</v>
      </c>
      <c r="C35" s="179"/>
      <c r="D35" s="28" t="s">
        <v>67</v>
      </c>
      <c r="E35" s="29">
        <f>IF(E30="-",0,E30) + IF(E31="-",0,E31) + IF(E34="-",0,E34)</f>
        <v>0</v>
      </c>
      <c r="F35" s="29">
        <f>IF(F30="-",0,F30) + IF(F31="-",0,F31) + IF(F34="-",0,F34)</f>
        <v>0</v>
      </c>
      <c r="G35" s="29">
        <f>IF(G30="-",0,G30) + IF(G31="-",0,G31) + IF(G34="-",0,G34)</f>
        <v>0</v>
      </c>
      <c r="H35" s="29">
        <f>IF(H30="-",0,H30) + IF(H31="-",0,H31) + IF(H34="-",0,H34)</f>
        <v>0</v>
      </c>
      <c r="I35" s="180">
        <f>IF(I30="-",0,I30) + IF(I31="-",0,I31) + IF(I34="-",0,I34)</f>
        <v>0</v>
      </c>
      <c r="J35" s="180"/>
      <c r="K35" s="181">
        <f>IF(K30="-",0,K30) + IF(K31="-",0,K31) + IF(K34="-",0,K34)</f>
        <v>0</v>
      </c>
      <c r="L35" s="181"/>
    </row>
    <row r="36" spans="2:12" s="4" customFormat="1" ht="44.1" customHeight="1" x14ac:dyDescent="0.2">
      <c r="B36" s="186" t="s">
        <v>68</v>
      </c>
      <c r="C36" s="186"/>
      <c r="D36" s="33" t="s">
        <v>69</v>
      </c>
      <c r="E36" s="34">
        <f>IF(( IF(E23="-",0,E23)+IF(E24="-",0,E24)+IF(E25="-",0,E25))=0,0,(IF(E30="-",0,E30))/( IF(E23="-",0,E23)+IF(E24="-",0,E24)+IF(E25="-",0,E25)))*(-100)</f>
        <v>0</v>
      </c>
      <c r="F36" s="34">
        <f>IF(( IF(F23="-",0,F23)+IF(F24="-",0,F24)+IF(F25="-",0,F25))=0,0,(IF(F30="-",0,F30))/( IF(F23="-",0,F23)+IF(F24="-",0,F24)+IF(F25="-",0,F25)))*(-100)</f>
        <v>0</v>
      </c>
      <c r="G36" s="35" t="s">
        <v>70</v>
      </c>
      <c r="H36" s="35" t="s">
        <v>70</v>
      </c>
      <c r="I36" s="187" t="s">
        <v>70</v>
      </c>
      <c r="J36" s="187"/>
      <c r="K36" s="188" t="s">
        <v>70</v>
      </c>
      <c r="L36" s="188"/>
    </row>
    <row r="37" spans="2:12" s="4" customFormat="1" ht="12.95" customHeight="1" x14ac:dyDescent="0.2">
      <c r="B37" s="189" t="s">
        <v>71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</row>
    <row r="38" spans="2:12" s="4" customFormat="1" ht="24.95" customHeight="1" x14ac:dyDescent="0.2">
      <c r="B38" s="189" t="s">
        <v>72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2:12" s="4" customFormat="1" ht="12.95" customHeight="1" x14ac:dyDescent="0.2">
      <c r="B39" s="189" t="s">
        <v>73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</row>
  </sheetData>
  <mergeCells count="83">
    <mergeCell ref="B39:L39"/>
    <mergeCell ref="B36:C36"/>
    <mergeCell ref="I36:J36"/>
    <mergeCell ref="K36:L36"/>
    <mergeCell ref="B37:L37"/>
    <mergeCell ref="B38:L38"/>
    <mergeCell ref="B34:C34"/>
    <mergeCell ref="I34:J34"/>
    <mergeCell ref="K34:L34"/>
    <mergeCell ref="B35:C35"/>
    <mergeCell ref="I35:J35"/>
    <mergeCell ref="K35:L35"/>
    <mergeCell ref="B32:C32"/>
    <mergeCell ref="I32:J32"/>
    <mergeCell ref="K32:L32"/>
    <mergeCell ref="B33:C33"/>
    <mergeCell ref="I33:J33"/>
    <mergeCell ref="K33:L33"/>
    <mergeCell ref="B30:C30"/>
    <mergeCell ref="I30:J30"/>
    <mergeCell ref="K30:L30"/>
    <mergeCell ref="B31:C31"/>
    <mergeCell ref="I31:J31"/>
    <mergeCell ref="K31:L31"/>
    <mergeCell ref="B28:C28"/>
    <mergeCell ref="I28:J28"/>
    <mergeCell ref="K28:L28"/>
    <mergeCell ref="B29:C29"/>
    <mergeCell ref="I29:J29"/>
    <mergeCell ref="K29:L29"/>
    <mergeCell ref="B26:C26"/>
    <mergeCell ref="I26:J26"/>
    <mergeCell ref="K26:L26"/>
    <mergeCell ref="B27:C27"/>
    <mergeCell ref="I27:J27"/>
    <mergeCell ref="K27:L27"/>
    <mergeCell ref="B24:C24"/>
    <mergeCell ref="I24:J24"/>
    <mergeCell ref="K24:L24"/>
    <mergeCell ref="B25:C25"/>
    <mergeCell ref="I25:J25"/>
    <mergeCell ref="K25:L25"/>
    <mergeCell ref="B22:C22"/>
    <mergeCell ref="I22:J22"/>
    <mergeCell ref="K22:L22"/>
    <mergeCell ref="B23:C23"/>
    <mergeCell ref="I23:J23"/>
    <mergeCell ref="K23:L23"/>
    <mergeCell ref="B20:C20"/>
    <mergeCell ref="I20:J20"/>
    <mergeCell ref="K20:L20"/>
    <mergeCell ref="B21:C21"/>
    <mergeCell ref="I21:J21"/>
    <mergeCell ref="K21:L21"/>
    <mergeCell ref="C12:L12"/>
    <mergeCell ref="B13:L13"/>
    <mergeCell ref="B16:L16"/>
    <mergeCell ref="B17:C19"/>
    <mergeCell ref="D17:D19"/>
    <mergeCell ref="E17:F18"/>
    <mergeCell ref="G17:L17"/>
    <mergeCell ref="G18:H18"/>
    <mergeCell ref="I18:L18"/>
    <mergeCell ref="I19:J19"/>
    <mergeCell ref="K19:L19"/>
    <mergeCell ref="B9:C9"/>
    <mergeCell ref="D9:G9"/>
    <mergeCell ref="I9:L9"/>
    <mergeCell ref="B10:D10"/>
    <mergeCell ref="H10:H11"/>
    <mergeCell ref="I10:J11"/>
    <mergeCell ref="K10:L11"/>
    <mergeCell ref="B11:G11"/>
    <mergeCell ref="B7:C7"/>
    <mergeCell ref="D7:G7"/>
    <mergeCell ref="I7:L7"/>
    <mergeCell ref="B8:C8"/>
    <mergeCell ref="I8:L8"/>
    <mergeCell ref="B2:L2"/>
    <mergeCell ref="B3:L3"/>
    <mergeCell ref="I4:L4"/>
    <mergeCell ref="I5:L5"/>
    <mergeCell ref="K6:L6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39" max="16383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O75"/>
  <sheetViews>
    <sheetView workbookViewId="0">
      <selection activeCell="K3" sqref="K3"/>
    </sheetView>
  </sheetViews>
  <sheetFormatPr defaultColWidth="10.5" defaultRowHeight="11.45" customHeight="1" x14ac:dyDescent="0.2"/>
  <cols>
    <col min="1" max="1" width="1.1640625" style="2" customWidth="1"/>
    <col min="2" max="2" width="51.33203125" style="1" customWidth="1"/>
    <col min="3" max="3" width="10.83203125" style="1" customWidth="1"/>
    <col min="4" max="8" width="19.33203125" style="1" customWidth="1"/>
    <col min="9" max="10" width="9.6640625" style="1" customWidth="1"/>
    <col min="11" max="15" width="19.33203125" style="1" customWidth="1"/>
  </cols>
  <sheetData>
    <row r="1" spans="1:8" s="1" customFormat="1" ht="11.1" customHeight="1" x14ac:dyDescent="0.2">
      <c r="H1" s="36" t="s">
        <v>74</v>
      </c>
    </row>
    <row r="2" spans="1:8" s="4" customFormat="1" ht="15" customHeight="1" x14ac:dyDescent="0.2">
      <c r="B2" s="161" t="s">
        <v>75</v>
      </c>
      <c r="C2" s="161"/>
      <c r="D2" s="161"/>
      <c r="E2" s="161"/>
      <c r="F2" s="161"/>
      <c r="G2" s="161"/>
      <c r="H2" s="161"/>
    </row>
    <row r="3" spans="1:8" s="4" customFormat="1" ht="75.95" customHeight="1" x14ac:dyDescent="0.2">
      <c r="A3" s="13"/>
      <c r="B3" s="14" t="s">
        <v>20</v>
      </c>
      <c r="C3" s="14" t="s">
        <v>21</v>
      </c>
      <c r="D3" s="14" t="s">
        <v>76</v>
      </c>
      <c r="E3" s="14" t="s">
        <v>77</v>
      </c>
      <c r="F3" s="14" t="s">
        <v>78</v>
      </c>
      <c r="G3" s="14" t="s">
        <v>79</v>
      </c>
      <c r="H3" s="14" t="s">
        <v>80</v>
      </c>
    </row>
    <row r="4" spans="1:8" s="15" customFormat="1" ht="12" customHeight="1" x14ac:dyDescent="0.2">
      <c r="A4" s="37"/>
      <c r="B4" s="38" t="s">
        <v>30</v>
      </c>
      <c r="C4" s="38" t="s">
        <v>31</v>
      </c>
      <c r="D4" s="38" t="s">
        <v>32</v>
      </c>
      <c r="E4" s="38" t="s">
        <v>33</v>
      </c>
      <c r="F4" s="38" t="s">
        <v>34</v>
      </c>
      <c r="G4" s="38" t="s">
        <v>35</v>
      </c>
      <c r="H4" s="38" t="s">
        <v>36</v>
      </c>
    </row>
    <row r="5" spans="1:8" s="4" customFormat="1" ht="12.95" customHeight="1" x14ac:dyDescent="0.2">
      <c r="A5" s="39"/>
      <c r="B5" s="27" t="s">
        <v>81</v>
      </c>
      <c r="C5" s="40" t="s">
        <v>82</v>
      </c>
      <c r="D5" s="41" t="s">
        <v>70</v>
      </c>
      <c r="E5" s="41" t="s">
        <v>70</v>
      </c>
      <c r="F5" s="41" t="s">
        <v>70</v>
      </c>
      <c r="G5" s="42">
        <f>IF(G6="-",0,G6) + IF(G50="-",0,G50)</f>
        <v>0</v>
      </c>
      <c r="H5" s="43" t="s">
        <v>70</v>
      </c>
    </row>
    <row r="6" spans="1:8" s="4" customFormat="1" ht="38.1" customHeight="1" x14ac:dyDescent="0.2">
      <c r="A6" s="39"/>
      <c r="B6" s="27" t="s">
        <v>83</v>
      </c>
      <c r="C6" s="44" t="s">
        <v>84</v>
      </c>
      <c r="D6" s="45" t="s">
        <v>70</v>
      </c>
      <c r="E6" s="45" t="s">
        <v>70</v>
      </c>
      <c r="F6" s="45" t="s">
        <v>70</v>
      </c>
      <c r="G6" s="22">
        <f>IF(G7="-",0,G7) + IF(G15="-",0,G15) + IF(G16="-",0,G16) + IF(G22="-",0,G22) + IF(G31="-",0,G31) + IF(G39="-",0,G39) + IF(G43="-",0,G43) + IF(G44="-",0,G44)</f>
        <v>0</v>
      </c>
      <c r="H6" s="46" t="s">
        <v>70</v>
      </c>
    </row>
    <row r="7" spans="1:8" s="4" customFormat="1" ht="38.1" customHeight="1" x14ac:dyDescent="0.2">
      <c r="A7" s="47"/>
      <c r="B7" s="30" t="s">
        <v>85</v>
      </c>
      <c r="C7" s="48" t="s">
        <v>86</v>
      </c>
      <c r="D7" s="49">
        <f>IF(D8="-",0,D8) + IF(D9="-",0,D9) + IF(D11="-",0,D11) + IF(D12="-",0,D12) + IF(D13="-",0,D13) + IF(D14="-",0,D14)</f>
        <v>0</v>
      </c>
      <c r="E7" s="49">
        <f>IF(E8="-",0,E8) + IF(E9="-",0,E9) + IF(E11="-",0,E11) + IF(E12="-",0,E12) + IF(E13="-",0,E13) + IF(E14="-",0,E14)</f>
        <v>0</v>
      </c>
      <c r="F7" s="49">
        <f t="shared" ref="F7:F21" si="0">IF((IF(D7="-",0,D7))=0,0,(IF(E7="-",0,E7))/(IF(D7="-",0,D7)))</f>
        <v>0</v>
      </c>
      <c r="G7" s="50">
        <f>IF(G8="-",0,G8) + IF(G9="-",0,G9) + IF(G11="-",0,G11) + IF(G12="-",0,G12) + IF(G13="-",0,G13) + IF(G14="-",0,G14)</f>
        <v>0</v>
      </c>
      <c r="H7" s="51">
        <f t="shared" ref="H7:H21" si="1">IF((IF(E7="-",0,E7))=0,0,(IF(G7="-",0,G7))/(IF(E7="-",0,E7)))</f>
        <v>0</v>
      </c>
    </row>
    <row r="8" spans="1:8" s="4" customFormat="1" ht="26.1" customHeight="1" x14ac:dyDescent="0.2">
      <c r="A8" s="52"/>
      <c r="B8" s="53" t="s">
        <v>87</v>
      </c>
      <c r="C8" s="48" t="s">
        <v>88</v>
      </c>
      <c r="D8" s="54">
        <v>0</v>
      </c>
      <c r="E8" s="54">
        <v>0</v>
      </c>
      <c r="F8" s="49">
        <f t="shared" si="0"/>
        <v>0</v>
      </c>
      <c r="G8" s="23">
        <v>0</v>
      </c>
      <c r="H8" s="51">
        <f t="shared" si="1"/>
        <v>0</v>
      </c>
    </row>
    <row r="9" spans="1:8" s="4" customFormat="1" ht="12.95" customHeight="1" x14ac:dyDescent="0.2">
      <c r="A9" s="52"/>
      <c r="B9" s="53" t="s">
        <v>89</v>
      </c>
      <c r="C9" s="48" t="s">
        <v>90</v>
      </c>
      <c r="D9" s="54">
        <v>0</v>
      </c>
      <c r="E9" s="54">
        <v>0</v>
      </c>
      <c r="F9" s="49">
        <f t="shared" si="0"/>
        <v>0</v>
      </c>
      <c r="G9" s="23">
        <v>0</v>
      </c>
      <c r="H9" s="51">
        <f t="shared" si="1"/>
        <v>0</v>
      </c>
    </row>
    <row r="10" spans="1:8" s="4" customFormat="1" ht="12.95" customHeight="1" x14ac:dyDescent="0.2">
      <c r="A10" s="52"/>
      <c r="B10" s="55" t="s">
        <v>91</v>
      </c>
      <c r="C10" s="48" t="s">
        <v>92</v>
      </c>
      <c r="D10" s="54">
        <v>0</v>
      </c>
      <c r="E10" s="54">
        <v>0</v>
      </c>
      <c r="F10" s="49">
        <f t="shared" si="0"/>
        <v>0</v>
      </c>
      <c r="G10" s="23">
        <v>0</v>
      </c>
      <c r="H10" s="51">
        <f t="shared" si="1"/>
        <v>0</v>
      </c>
    </row>
    <row r="11" spans="1:8" s="4" customFormat="1" ht="12.95" customHeight="1" x14ac:dyDescent="0.2">
      <c r="A11" s="52"/>
      <c r="B11" s="53" t="s">
        <v>93</v>
      </c>
      <c r="C11" s="48" t="s">
        <v>94</v>
      </c>
      <c r="D11" s="54">
        <v>0</v>
      </c>
      <c r="E11" s="54">
        <v>0</v>
      </c>
      <c r="F11" s="49">
        <f t="shared" si="0"/>
        <v>0</v>
      </c>
      <c r="G11" s="23">
        <v>0</v>
      </c>
      <c r="H11" s="51">
        <f t="shared" si="1"/>
        <v>0</v>
      </c>
    </row>
    <row r="12" spans="1:8" s="4" customFormat="1" ht="12.95" customHeight="1" x14ac:dyDescent="0.2">
      <c r="A12" s="52"/>
      <c r="B12" s="53" t="s">
        <v>95</v>
      </c>
      <c r="C12" s="48" t="s">
        <v>96</v>
      </c>
      <c r="D12" s="54">
        <v>0</v>
      </c>
      <c r="E12" s="54">
        <v>0</v>
      </c>
      <c r="F12" s="49">
        <f t="shared" si="0"/>
        <v>0</v>
      </c>
      <c r="G12" s="23">
        <v>0</v>
      </c>
      <c r="H12" s="51">
        <f t="shared" si="1"/>
        <v>0</v>
      </c>
    </row>
    <row r="13" spans="1:8" s="4" customFormat="1" ht="12.95" customHeight="1" x14ac:dyDescent="0.2">
      <c r="A13" s="52"/>
      <c r="B13" s="53" t="s">
        <v>97</v>
      </c>
      <c r="C13" s="48" t="s">
        <v>98</v>
      </c>
      <c r="D13" s="54">
        <v>0</v>
      </c>
      <c r="E13" s="54">
        <v>0</v>
      </c>
      <c r="F13" s="49">
        <f t="shared" si="0"/>
        <v>0</v>
      </c>
      <c r="G13" s="23">
        <v>0</v>
      </c>
      <c r="H13" s="51">
        <f t="shared" si="1"/>
        <v>0</v>
      </c>
    </row>
    <row r="14" spans="1:8" s="4" customFormat="1" ht="26.1" customHeight="1" x14ac:dyDescent="0.2">
      <c r="A14" s="52"/>
      <c r="B14" s="53" t="s">
        <v>99</v>
      </c>
      <c r="C14" s="48" t="s">
        <v>100</v>
      </c>
      <c r="D14" s="54">
        <v>0</v>
      </c>
      <c r="E14" s="54">
        <v>0</v>
      </c>
      <c r="F14" s="49">
        <f t="shared" si="0"/>
        <v>0</v>
      </c>
      <c r="G14" s="23">
        <v>0</v>
      </c>
      <c r="H14" s="51">
        <f t="shared" si="1"/>
        <v>0</v>
      </c>
    </row>
    <row r="15" spans="1:8" s="4" customFormat="1" ht="12.95" customHeight="1" x14ac:dyDescent="0.2">
      <c r="A15" s="47"/>
      <c r="B15" s="30" t="s">
        <v>101</v>
      </c>
      <c r="C15" s="48" t="s">
        <v>102</v>
      </c>
      <c r="D15" s="54">
        <v>0</v>
      </c>
      <c r="E15" s="54">
        <v>0</v>
      </c>
      <c r="F15" s="49">
        <f t="shared" si="0"/>
        <v>0</v>
      </c>
      <c r="G15" s="23">
        <v>0</v>
      </c>
      <c r="H15" s="51">
        <f t="shared" si="1"/>
        <v>0</v>
      </c>
    </row>
    <row r="16" spans="1:8" s="4" customFormat="1" ht="12.95" customHeight="1" x14ac:dyDescent="0.2">
      <c r="A16" s="47"/>
      <c r="B16" s="30" t="s">
        <v>103</v>
      </c>
      <c r="C16" s="48" t="s">
        <v>104</v>
      </c>
      <c r="D16" s="49">
        <f>IF(D17="-",0,D17) + IF(D18="-",0,D18) + IF(D19="-",0,D19) + IF(D21="-",0,D21)</f>
        <v>0</v>
      </c>
      <c r="E16" s="49">
        <f>IF(E17="-",0,E17) + IF(E18="-",0,E18) + IF(E19="-",0,E19) + IF(E21="-",0,E21)</f>
        <v>0</v>
      </c>
      <c r="F16" s="49">
        <f t="shared" si="0"/>
        <v>0</v>
      </c>
      <c r="G16" s="50">
        <f>IF(G17="-",0,G17) + IF(G18="-",0,G18) + IF(G19="-",0,G19) + IF(G21="-",0,G21)</f>
        <v>0</v>
      </c>
      <c r="H16" s="51">
        <f t="shared" si="1"/>
        <v>0</v>
      </c>
    </row>
    <row r="17" spans="1:8" s="4" customFormat="1" ht="26.1" customHeight="1" x14ac:dyDescent="0.2">
      <c r="A17" s="52"/>
      <c r="B17" s="53" t="s">
        <v>105</v>
      </c>
      <c r="C17" s="48" t="s">
        <v>106</v>
      </c>
      <c r="D17" s="54">
        <v>0</v>
      </c>
      <c r="E17" s="54">
        <v>0</v>
      </c>
      <c r="F17" s="49">
        <f t="shared" si="0"/>
        <v>0</v>
      </c>
      <c r="G17" s="23">
        <v>0</v>
      </c>
      <c r="H17" s="51">
        <f t="shared" si="1"/>
        <v>0</v>
      </c>
    </row>
    <row r="18" spans="1:8" s="4" customFormat="1" ht="12.95" customHeight="1" x14ac:dyDescent="0.2">
      <c r="A18" s="52"/>
      <c r="B18" s="53" t="s">
        <v>107</v>
      </c>
      <c r="C18" s="48" t="s">
        <v>108</v>
      </c>
      <c r="D18" s="54">
        <v>0</v>
      </c>
      <c r="E18" s="54">
        <v>0</v>
      </c>
      <c r="F18" s="49">
        <f t="shared" si="0"/>
        <v>0</v>
      </c>
      <c r="G18" s="23">
        <v>0</v>
      </c>
      <c r="H18" s="51">
        <f t="shared" si="1"/>
        <v>0</v>
      </c>
    </row>
    <row r="19" spans="1:8" s="4" customFormat="1" ht="12.95" customHeight="1" x14ac:dyDescent="0.2">
      <c r="A19" s="52"/>
      <c r="B19" s="53" t="s">
        <v>109</v>
      </c>
      <c r="C19" s="48" t="s">
        <v>110</v>
      </c>
      <c r="D19" s="54">
        <v>0</v>
      </c>
      <c r="E19" s="54">
        <v>0</v>
      </c>
      <c r="F19" s="49">
        <f t="shared" si="0"/>
        <v>0</v>
      </c>
      <c r="G19" s="23">
        <v>0</v>
      </c>
      <c r="H19" s="51">
        <f t="shared" si="1"/>
        <v>0</v>
      </c>
    </row>
    <row r="20" spans="1:8" s="4" customFormat="1" ht="12.95" customHeight="1" x14ac:dyDescent="0.2">
      <c r="A20" s="52"/>
      <c r="B20" s="55" t="s">
        <v>111</v>
      </c>
      <c r="C20" s="48" t="s">
        <v>112</v>
      </c>
      <c r="D20" s="54">
        <v>0</v>
      </c>
      <c r="E20" s="54">
        <v>0</v>
      </c>
      <c r="F20" s="49">
        <f t="shared" si="0"/>
        <v>0</v>
      </c>
      <c r="G20" s="23">
        <v>0</v>
      </c>
      <c r="H20" s="51">
        <f t="shared" si="1"/>
        <v>0</v>
      </c>
    </row>
    <row r="21" spans="1:8" s="4" customFormat="1" ht="38.1" customHeight="1" x14ac:dyDescent="0.2">
      <c r="A21" s="52"/>
      <c r="B21" s="53" t="s">
        <v>113</v>
      </c>
      <c r="C21" s="48" t="s">
        <v>114</v>
      </c>
      <c r="D21" s="54">
        <v>0</v>
      </c>
      <c r="E21" s="54">
        <v>0</v>
      </c>
      <c r="F21" s="49">
        <f t="shared" si="0"/>
        <v>0</v>
      </c>
      <c r="G21" s="23">
        <v>0</v>
      </c>
      <c r="H21" s="51">
        <f t="shared" si="1"/>
        <v>0</v>
      </c>
    </row>
    <row r="22" spans="1:8" s="4" customFormat="1" ht="26.1" customHeight="1" x14ac:dyDescent="0.2">
      <c r="A22" s="47"/>
      <c r="B22" s="31" t="s">
        <v>115</v>
      </c>
      <c r="C22" s="48" t="s">
        <v>116</v>
      </c>
      <c r="D22" s="45" t="s">
        <v>70</v>
      </c>
      <c r="E22" s="49">
        <f>IF(E23="-",0,E23) + IF(E24="-",0,E24) + IF(E26="-",0,E26) + IF(E27="-",0,E27) + IF(E29="-",0,E29) + IF(E30="-",0,E30)</f>
        <v>0</v>
      </c>
      <c r="F22" s="45" t="s">
        <v>70</v>
      </c>
      <c r="G22" s="50">
        <f>IF(G23="-",0,G23) + IF(G24="-",0,G24) + IF(G26="-",0,G26) + IF(G27="-",0,G27) + IF(G29="-",0,G29) + IF(G30="-",0,G30)</f>
        <v>0</v>
      </c>
      <c r="H22" s="46" t="s">
        <v>70</v>
      </c>
    </row>
    <row r="23" spans="1:8" s="4" customFormat="1" ht="63" customHeight="1" x14ac:dyDescent="0.2">
      <c r="A23" s="52"/>
      <c r="B23" s="53" t="s">
        <v>117</v>
      </c>
      <c r="C23" s="48" t="s">
        <v>118</v>
      </c>
      <c r="D23" s="54">
        <v>0</v>
      </c>
      <c r="E23" s="54">
        <v>0</v>
      </c>
      <c r="F23" s="49">
        <f>IF((IF(D23="-",0,D23))=0,0,(IF(E23="-",0,E23))/(IF(D23="-",0,D23)))</f>
        <v>0</v>
      </c>
      <c r="G23" s="23">
        <v>0</v>
      </c>
      <c r="H23" s="51">
        <f t="shared" ref="H23:H30" si="2">IF((IF(E23="-",0,E23))=0,0,(IF(G23="-",0,G23))/(IF(E23="-",0,E23)))</f>
        <v>0</v>
      </c>
    </row>
    <row r="24" spans="1:8" s="4" customFormat="1" ht="12.95" customHeight="1" x14ac:dyDescent="0.2">
      <c r="A24" s="52"/>
      <c r="B24" s="53" t="s">
        <v>119</v>
      </c>
      <c r="C24" s="48" t="s">
        <v>120</v>
      </c>
      <c r="D24" s="54">
        <v>0</v>
      </c>
      <c r="E24" s="54">
        <v>0</v>
      </c>
      <c r="F24" s="49">
        <f>IF((IF(D24="-",0,D24))=0,0,(IF(E24="-",0,E24))/(IF(D24="-",0,D24)))</f>
        <v>0</v>
      </c>
      <c r="G24" s="23">
        <v>0</v>
      </c>
      <c r="H24" s="51">
        <f t="shared" si="2"/>
        <v>0</v>
      </c>
    </row>
    <row r="25" spans="1:8" s="4" customFormat="1" ht="12.95" customHeight="1" x14ac:dyDescent="0.2">
      <c r="A25" s="52"/>
      <c r="B25" s="55" t="s">
        <v>121</v>
      </c>
      <c r="C25" s="48" t="s">
        <v>122</v>
      </c>
      <c r="D25" s="54">
        <v>0</v>
      </c>
      <c r="E25" s="54">
        <v>0</v>
      </c>
      <c r="F25" s="49">
        <f>IF((IF(D25="-",0,D25))=0,0,(IF(E25="-",0,E25))/(IF(D25="-",0,D25)))</f>
        <v>0</v>
      </c>
      <c r="G25" s="23">
        <v>0</v>
      </c>
      <c r="H25" s="51">
        <f t="shared" si="2"/>
        <v>0</v>
      </c>
    </row>
    <row r="26" spans="1:8" s="4" customFormat="1" ht="26.1" customHeight="1" x14ac:dyDescent="0.2">
      <c r="A26" s="52"/>
      <c r="B26" s="53" t="s">
        <v>123</v>
      </c>
      <c r="C26" s="48" t="s">
        <v>124</v>
      </c>
      <c r="D26" s="54">
        <v>0</v>
      </c>
      <c r="E26" s="54">
        <v>0</v>
      </c>
      <c r="F26" s="49">
        <f>IF((IF(D26="-",0,D26))=0,0,(IF(E26="-",0,E26))/(IF(D26="-",0,D26)))*100</f>
        <v>0</v>
      </c>
      <c r="G26" s="23">
        <v>0</v>
      </c>
      <c r="H26" s="51">
        <f t="shared" si="2"/>
        <v>0</v>
      </c>
    </row>
    <row r="27" spans="1:8" s="4" customFormat="1" ht="12.95" customHeight="1" x14ac:dyDescent="0.2">
      <c r="A27" s="52"/>
      <c r="B27" s="53" t="s">
        <v>125</v>
      </c>
      <c r="C27" s="48" t="s">
        <v>126</v>
      </c>
      <c r="D27" s="54">
        <v>0</v>
      </c>
      <c r="E27" s="54">
        <v>0</v>
      </c>
      <c r="F27" s="49">
        <f>IF((IF(D27="-",0,D27))=0,0,(IF(E27="-",0,E27))/(IF(D27="-",0,D27)))</f>
        <v>0</v>
      </c>
      <c r="G27" s="23">
        <v>0</v>
      </c>
      <c r="H27" s="51">
        <f t="shared" si="2"/>
        <v>0</v>
      </c>
    </row>
    <row r="28" spans="1:8" s="4" customFormat="1" ht="12.95" customHeight="1" x14ac:dyDescent="0.2">
      <c r="A28" s="52"/>
      <c r="B28" s="55" t="s">
        <v>127</v>
      </c>
      <c r="C28" s="48" t="s">
        <v>128</v>
      </c>
      <c r="D28" s="54">
        <v>0</v>
      </c>
      <c r="E28" s="54">
        <v>0</v>
      </c>
      <c r="F28" s="49">
        <f>IF((IF(D28="-",0,D28))=0,0,(IF(E28="-",0,E28))/(IF(D28="-",0,D28)))</f>
        <v>0</v>
      </c>
      <c r="G28" s="23">
        <v>0</v>
      </c>
      <c r="H28" s="51">
        <f t="shared" si="2"/>
        <v>0</v>
      </c>
    </row>
    <row r="29" spans="1:8" s="4" customFormat="1" ht="26.1" customHeight="1" x14ac:dyDescent="0.2">
      <c r="A29" s="52"/>
      <c r="B29" s="53" t="s">
        <v>129</v>
      </c>
      <c r="C29" s="48" t="s">
        <v>130</v>
      </c>
      <c r="D29" s="54">
        <v>0</v>
      </c>
      <c r="E29" s="54">
        <v>0</v>
      </c>
      <c r="F29" s="49">
        <f>IF((IF(D29="-",0,D29))=0,0,(IF(E29="-",0,E29))/(IF(D29="-",0,D29)))</f>
        <v>0</v>
      </c>
      <c r="G29" s="23">
        <v>0</v>
      </c>
      <c r="H29" s="51">
        <f t="shared" si="2"/>
        <v>0</v>
      </c>
    </row>
    <row r="30" spans="1:8" s="4" customFormat="1" ht="38.1" customHeight="1" x14ac:dyDescent="0.2">
      <c r="A30" s="52"/>
      <c r="B30" s="53" t="s">
        <v>131</v>
      </c>
      <c r="C30" s="48" t="s">
        <v>132</v>
      </c>
      <c r="D30" s="54">
        <v>0</v>
      </c>
      <c r="E30" s="54">
        <v>0</v>
      </c>
      <c r="F30" s="49">
        <f>IF((IF(D30="-",0,D30))=0,0,(IF(E30="-",0,E30))/(IF(D30="-",0,D30)))</f>
        <v>0</v>
      </c>
      <c r="G30" s="23">
        <v>0</v>
      </c>
      <c r="H30" s="51">
        <f t="shared" si="2"/>
        <v>0</v>
      </c>
    </row>
    <row r="31" spans="1:8" s="4" customFormat="1" ht="26.1" customHeight="1" x14ac:dyDescent="0.2">
      <c r="A31" s="47"/>
      <c r="B31" s="31" t="s">
        <v>133</v>
      </c>
      <c r="C31" s="48" t="s">
        <v>134</v>
      </c>
      <c r="D31" s="45" t="s">
        <v>70</v>
      </c>
      <c r="E31" s="49">
        <f>IF(E32="-",0,E32) + IF(E33="-",0,E33) + IF(E35="-",0,E35) + IF(E36="-",0,E36) + IF(E38="-",0,E38)</f>
        <v>0</v>
      </c>
      <c r="F31" s="45" t="s">
        <v>70</v>
      </c>
      <c r="G31" s="50">
        <f>IF(G32="-",0,G32) + IF(G33="-",0,G33) + IF(G35="-",0,G35) + IF(G36="-",0,G36) + IF(G38="-",0,G38)</f>
        <v>0</v>
      </c>
      <c r="H31" s="46" t="s">
        <v>70</v>
      </c>
    </row>
    <row r="32" spans="1:8" s="4" customFormat="1" ht="12.95" customHeight="1" x14ac:dyDescent="0.2">
      <c r="A32" s="56"/>
      <c r="B32" s="57" t="s">
        <v>135</v>
      </c>
      <c r="C32" s="48" t="s">
        <v>136</v>
      </c>
      <c r="D32" s="54">
        <v>0</v>
      </c>
      <c r="E32" s="54">
        <v>0</v>
      </c>
      <c r="F32" s="49">
        <f>IF((IF(D32="-",0,D32))=0,0,(IF(E32="-",0,E32))/(IF(D32="-",0,D32)))</f>
        <v>0</v>
      </c>
      <c r="G32" s="23">
        <v>0</v>
      </c>
      <c r="H32" s="51">
        <f>IF((IF(E32="-",0,E32))=0,0,(IF(G32="-",0,G32))/(IF(E32="-",0,E32)))</f>
        <v>0</v>
      </c>
    </row>
    <row r="33" spans="1:9" s="4" customFormat="1" ht="12.95" customHeight="1" x14ac:dyDescent="0.2">
      <c r="A33" s="56"/>
      <c r="B33" s="57" t="s">
        <v>137</v>
      </c>
      <c r="C33" s="48" t="s">
        <v>138</v>
      </c>
      <c r="D33" s="45" t="s">
        <v>70</v>
      </c>
      <c r="E33" s="54">
        <v>0</v>
      </c>
      <c r="F33" s="45" t="s">
        <v>70</v>
      </c>
      <c r="G33" s="23">
        <v>0</v>
      </c>
      <c r="H33" s="51">
        <f>IF((IF(E33="-",0,E33))=0,0,(IF(G33="-",0,G33))/(IF(E33="-",0,E33)))</f>
        <v>0</v>
      </c>
    </row>
    <row r="34" spans="1:9" s="4" customFormat="1" ht="26.1" customHeight="1" x14ac:dyDescent="0.2">
      <c r="A34" s="58"/>
      <c r="B34" s="59" t="s">
        <v>139</v>
      </c>
      <c r="C34" s="48" t="s">
        <v>140</v>
      </c>
      <c r="D34" s="45" t="s">
        <v>70</v>
      </c>
      <c r="E34" s="54">
        <v>0</v>
      </c>
      <c r="F34" s="45" t="s">
        <v>70</v>
      </c>
      <c r="G34" s="45" t="s">
        <v>70</v>
      </c>
      <c r="H34" s="46" t="s">
        <v>70</v>
      </c>
    </row>
    <row r="35" spans="1:9" s="4" customFormat="1" ht="12.95" customHeight="1" x14ac:dyDescent="0.2">
      <c r="A35" s="56"/>
      <c r="B35" s="57" t="s">
        <v>141</v>
      </c>
      <c r="C35" s="48" t="s">
        <v>142</v>
      </c>
      <c r="D35" s="54">
        <v>0</v>
      </c>
      <c r="E35" s="54">
        <v>0</v>
      </c>
      <c r="F35" s="49">
        <f>IF((IF(D35="-",0,D35))=0,0,(IF(E35="-",0,E35))/(IF(D35="-",0,D35)))</f>
        <v>0</v>
      </c>
      <c r="G35" s="23">
        <v>0</v>
      </c>
      <c r="H35" s="51">
        <f>IF((IF(E35="-",0,E35))=0,0,(IF(G35="-",0,G35))/(IF(E35="-",0,E35)))</f>
        <v>0</v>
      </c>
    </row>
    <row r="36" spans="1:9" s="4" customFormat="1" ht="12.95" customHeight="1" x14ac:dyDescent="0.2">
      <c r="A36" s="56"/>
      <c r="B36" s="57" t="s">
        <v>143</v>
      </c>
      <c r="C36" s="48" t="s">
        <v>144</v>
      </c>
      <c r="D36" s="45" t="s">
        <v>70</v>
      </c>
      <c r="E36" s="54">
        <v>0</v>
      </c>
      <c r="F36" s="45" t="s">
        <v>70</v>
      </c>
      <c r="G36" s="23">
        <v>0</v>
      </c>
      <c r="H36" s="51">
        <f>IF((IF(E36="-",0,E36))=0,0,(IF(G36="-",0,G36))/(IF(E36="-",0,E36)))</f>
        <v>0</v>
      </c>
    </row>
    <row r="37" spans="1:9" s="4" customFormat="1" ht="26.1" customHeight="1" x14ac:dyDescent="0.2">
      <c r="A37" s="58"/>
      <c r="B37" s="59" t="s">
        <v>145</v>
      </c>
      <c r="C37" s="48" t="s">
        <v>146</v>
      </c>
      <c r="D37" s="45" t="s">
        <v>70</v>
      </c>
      <c r="E37" s="54">
        <v>0</v>
      </c>
      <c r="F37" s="45" t="s">
        <v>70</v>
      </c>
      <c r="G37" s="45" t="s">
        <v>70</v>
      </c>
      <c r="H37" s="46" t="s">
        <v>70</v>
      </c>
    </row>
    <row r="38" spans="1:9" s="4" customFormat="1" ht="38.1" customHeight="1" x14ac:dyDescent="0.2">
      <c r="A38" s="56"/>
      <c r="B38" s="57" t="s">
        <v>147</v>
      </c>
      <c r="C38" s="48" t="s">
        <v>148</v>
      </c>
      <c r="D38" s="54">
        <v>0</v>
      </c>
      <c r="E38" s="54">
        <v>0</v>
      </c>
      <c r="F38" s="49">
        <f>IF((IF(D38="-",0,D38))=0,0,(IF(E38="-",0,E38))/(IF(D38="-",0,D38)))</f>
        <v>0</v>
      </c>
      <c r="G38" s="23">
        <v>0</v>
      </c>
      <c r="H38" s="51">
        <f>IF((IF(E38="-",0,E38))=0,0,(IF(G38="-",0,G38))/(IF(E38="-",0,E38)))</f>
        <v>0</v>
      </c>
    </row>
    <row r="39" spans="1:9" s="4" customFormat="1" ht="51" customHeight="1" x14ac:dyDescent="0.2">
      <c r="A39" s="47"/>
      <c r="B39" s="31" t="s">
        <v>149</v>
      </c>
      <c r="C39" s="48" t="s">
        <v>150</v>
      </c>
      <c r="D39" s="49">
        <f>IF(D40="-",0,D40) + IF(D41="-",0,D41) + IF(D42="-",0,D42)</f>
        <v>0</v>
      </c>
      <c r="E39" s="49">
        <f>IF(E40="-",0,E40) + IF(E41="-",0,E41) + IF(E42="-",0,E42)</f>
        <v>0</v>
      </c>
      <c r="F39" s="49">
        <f>IF((IF(D39="-",0,D39))=0,0,(IF(E39="-",0,E39))/(IF(D39="-",0,D39)))</f>
        <v>0</v>
      </c>
      <c r="G39" s="50">
        <f>IF(G40="-",0,G40) + IF(G41="-",0,G41) + IF(G42="-",0,G42)</f>
        <v>0</v>
      </c>
      <c r="H39" s="51">
        <f>IF((IF(E39="-",0,E39))=0,0,(IF(G39="-",0,G39))/(IF(E39="-",0,E39)))</f>
        <v>0</v>
      </c>
    </row>
    <row r="40" spans="1:9" s="4" customFormat="1" ht="26.1" customHeight="1" x14ac:dyDescent="0.2">
      <c r="A40" s="52"/>
      <c r="B40" s="53" t="s">
        <v>151</v>
      </c>
      <c r="C40" s="48" t="s">
        <v>152</v>
      </c>
      <c r="D40" s="54">
        <v>0</v>
      </c>
      <c r="E40" s="54">
        <v>0</v>
      </c>
      <c r="F40" s="49">
        <f>IF((IF(D40="-",0,D40))=0,0,(IF(E40="-",0,E40))/(IF(D40="-",0,D40)))</f>
        <v>0</v>
      </c>
      <c r="G40" s="23">
        <v>0</v>
      </c>
      <c r="H40" s="51">
        <f>IF((IF(E40="-",0,E40))=0,0,(IF(G40="-",0,G40))/(IF(E40="-",0,E40)))</f>
        <v>0</v>
      </c>
    </row>
    <row r="41" spans="1:9" s="4" customFormat="1" ht="12.95" customHeight="1" x14ac:dyDescent="0.2">
      <c r="A41" s="52"/>
      <c r="B41" s="53" t="s">
        <v>153</v>
      </c>
      <c r="C41" s="48" t="s">
        <v>154</v>
      </c>
      <c r="D41" s="54">
        <v>0</v>
      </c>
      <c r="E41" s="54">
        <v>0</v>
      </c>
      <c r="F41" s="49">
        <f>IF((IF(D41="-",0,D41))=0,0,(IF(E41="-",0,E41))/(IF(D41="-",0,D41)))</f>
        <v>0</v>
      </c>
      <c r="G41" s="23">
        <v>0</v>
      </c>
      <c r="H41" s="51">
        <f>IF((IF(E41="-",0,E41))=0,0,(IF(G41="-",0,G41))/(IF(E41="-",0,E41)))</f>
        <v>0</v>
      </c>
    </row>
    <row r="42" spans="1:9" s="4" customFormat="1" ht="26.1" customHeight="1" x14ac:dyDescent="0.2">
      <c r="A42" s="52"/>
      <c r="B42" s="53" t="s">
        <v>155</v>
      </c>
      <c r="C42" s="48" t="s">
        <v>156</v>
      </c>
      <c r="D42" s="54">
        <v>0</v>
      </c>
      <c r="E42" s="54">
        <v>0</v>
      </c>
      <c r="F42" s="49">
        <f>IF((IF(D42="-",0,D42))=0,0,(IF(E42="-",0,E42))/(IF(D42="-",0,D42)))</f>
        <v>0</v>
      </c>
      <c r="G42" s="23">
        <v>0</v>
      </c>
      <c r="H42" s="51">
        <f>IF((IF(E42="-",0,E42))=0,0,(IF(G42="-",0,G42))/(IF(E42="-",0,E42)))</f>
        <v>0</v>
      </c>
    </row>
    <row r="43" spans="1:9" s="4" customFormat="1" ht="26.1" customHeight="1" x14ac:dyDescent="0.2">
      <c r="A43" s="47"/>
      <c r="B43" s="30" t="s">
        <v>157</v>
      </c>
      <c r="C43" s="48" t="s">
        <v>158</v>
      </c>
      <c r="D43" s="60" t="s">
        <v>70</v>
      </c>
      <c r="E43" s="60" t="s">
        <v>70</v>
      </c>
      <c r="F43" s="60" t="s">
        <v>70</v>
      </c>
      <c r="G43" s="23">
        <v>0</v>
      </c>
      <c r="H43" s="61" t="s">
        <v>70</v>
      </c>
    </row>
    <row r="44" spans="1:9" s="4" customFormat="1" ht="12.95" customHeight="1" x14ac:dyDescent="0.2">
      <c r="A44" s="62"/>
      <c r="B44" s="31" t="s">
        <v>159</v>
      </c>
      <c r="C44" s="63" t="s">
        <v>160</v>
      </c>
      <c r="D44" s="64" t="s">
        <v>70</v>
      </c>
      <c r="E44" s="64" t="s">
        <v>70</v>
      </c>
      <c r="F44" s="64" t="s">
        <v>70</v>
      </c>
      <c r="G44" s="65">
        <v>0</v>
      </c>
      <c r="H44" s="66" t="s">
        <v>70</v>
      </c>
      <c r="I44" s="67"/>
    </row>
    <row r="45" spans="1:9" s="4" customFormat="1" ht="12.95" customHeight="1" x14ac:dyDescent="0.2">
      <c r="A45" s="62"/>
      <c r="B45" s="190" t="s">
        <v>161</v>
      </c>
      <c r="C45" s="190"/>
      <c r="D45" s="190"/>
      <c r="E45" s="190"/>
      <c r="F45" s="190"/>
      <c r="G45" s="190"/>
      <c r="H45" s="190"/>
    </row>
    <row r="46" spans="1:9" s="4" customFormat="1" ht="12.95" customHeight="1" x14ac:dyDescent="0.2">
      <c r="A46" s="62"/>
      <c r="B46" s="190" t="s">
        <v>162</v>
      </c>
      <c r="C46" s="190"/>
      <c r="D46" s="190"/>
      <c r="E46" s="190"/>
      <c r="F46" s="190"/>
      <c r="G46" s="190"/>
      <c r="H46" s="190"/>
    </row>
    <row r="47" spans="1:9" s="1" customFormat="1" ht="11.1" customHeight="1" x14ac:dyDescent="0.2">
      <c r="H47" s="36" t="s">
        <v>163</v>
      </c>
    </row>
    <row r="48" spans="1:9" s="4" customFormat="1" ht="75.95" customHeight="1" x14ac:dyDescent="0.2">
      <c r="A48" s="13"/>
      <c r="B48" s="14" t="s">
        <v>20</v>
      </c>
      <c r="C48" s="14" t="s">
        <v>21</v>
      </c>
      <c r="D48" s="14" t="s">
        <v>76</v>
      </c>
      <c r="E48" s="14" t="s">
        <v>77</v>
      </c>
      <c r="F48" s="14" t="s">
        <v>78</v>
      </c>
      <c r="G48" s="14" t="s">
        <v>79</v>
      </c>
      <c r="H48" s="14" t="s">
        <v>80</v>
      </c>
    </row>
    <row r="49" spans="1:8" s="15" customFormat="1" ht="12" customHeight="1" x14ac:dyDescent="0.2">
      <c r="A49" s="37"/>
      <c r="B49" s="38" t="s">
        <v>30</v>
      </c>
      <c r="C49" s="38" t="s">
        <v>31</v>
      </c>
      <c r="D49" s="38" t="s">
        <v>32</v>
      </c>
      <c r="E49" s="38" t="s">
        <v>33</v>
      </c>
      <c r="F49" s="38" t="s">
        <v>34</v>
      </c>
      <c r="G49" s="38" t="s">
        <v>35</v>
      </c>
      <c r="H49" s="38" t="s">
        <v>36</v>
      </c>
    </row>
    <row r="50" spans="1:8" s="4" customFormat="1" ht="38.1" customHeight="1" x14ac:dyDescent="0.2">
      <c r="A50" s="39"/>
      <c r="B50" s="27" t="s">
        <v>164</v>
      </c>
      <c r="C50" s="40" t="s">
        <v>165</v>
      </c>
      <c r="D50" s="68" t="s">
        <v>70</v>
      </c>
      <c r="E50" s="68" t="s">
        <v>70</v>
      </c>
      <c r="F50" s="68" t="s">
        <v>70</v>
      </c>
      <c r="G50" s="42">
        <f>IF(G51="-",0,G51) + IF(G58="-",0,G58) + IF(G61="-",0,G61) + IF(G68="-",0,G68) + IF(G71="-",0,G71) + IF(G72="-",0,G72) + IF(G73="-",0,G73) + IF(G74="-",0,G74) + IF(G75="-",0,G75)</f>
        <v>0</v>
      </c>
      <c r="H50" s="69" t="s">
        <v>70</v>
      </c>
    </row>
    <row r="51" spans="1:8" s="4" customFormat="1" ht="38.1" customHeight="1" x14ac:dyDescent="0.2">
      <c r="A51" s="47"/>
      <c r="B51" s="30" t="s">
        <v>166</v>
      </c>
      <c r="C51" s="48" t="s">
        <v>167</v>
      </c>
      <c r="D51" s="60" t="s">
        <v>70</v>
      </c>
      <c r="E51" s="60" t="s">
        <v>70</v>
      </c>
      <c r="F51" s="60" t="s">
        <v>70</v>
      </c>
      <c r="G51" s="50">
        <f>IF(G52="-",0,G52) + IF(G54="-",0,G54) + IF(G55="-",0,G55) + IF(G56="-",0,G56) + IF(G57="-",0,G57)</f>
        <v>0</v>
      </c>
      <c r="H51" s="61" t="s">
        <v>70</v>
      </c>
    </row>
    <row r="52" spans="1:8" s="4" customFormat="1" ht="51" customHeight="1" x14ac:dyDescent="0.2">
      <c r="A52" s="52"/>
      <c r="B52" s="53" t="s">
        <v>168</v>
      </c>
      <c r="C52" s="70" t="s">
        <v>169</v>
      </c>
      <c r="D52" s="71" t="s">
        <v>170</v>
      </c>
      <c r="E52" s="71" t="s">
        <v>170</v>
      </c>
      <c r="F52" s="49">
        <f>IF((IF(D53="-",0,D53))=0,0,(IF(E52="-",0,E52))/(IF(D53="-",0,D53)))*100</f>
        <v>0</v>
      </c>
      <c r="G52" s="23">
        <v>0</v>
      </c>
      <c r="H52" s="51">
        <f>IF((IF(E52="-",0,E52))=0,0,(IF(G52="-",0,G52))/(IF(E52="-",0,E52)))</f>
        <v>0</v>
      </c>
    </row>
    <row r="53" spans="1:8" s="4" customFormat="1" ht="26.1" customHeight="1" x14ac:dyDescent="0.2">
      <c r="A53" s="72"/>
      <c r="B53" s="55" t="s">
        <v>171</v>
      </c>
      <c r="C53" s="70" t="s">
        <v>172</v>
      </c>
      <c r="D53" s="71" t="s">
        <v>170</v>
      </c>
      <c r="E53" s="60" t="s">
        <v>70</v>
      </c>
      <c r="F53" s="60" t="s">
        <v>70</v>
      </c>
      <c r="G53" s="60" t="s">
        <v>70</v>
      </c>
      <c r="H53" s="61" t="s">
        <v>70</v>
      </c>
    </row>
    <row r="54" spans="1:8" s="4" customFormat="1" ht="38.1" customHeight="1" x14ac:dyDescent="0.2">
      <c r="A54" s="52"/>
      <c r="B54" s="53" t="s">
        <v>173</v>
      </c>
      <c r="C54" s="70" t="s">
        <v>174</v>
      </c>
      <c r="D54" s="60" t="s">
        <v>70</v>
      </c>
      <c r="E54" s="71" t="s">
        <v>170</v>
      </c>
      <c r="F54" s="60" t="s">
        <v>70</v>
      </c>
      <c r="G54" s="23">
        <v>0</v>
      </c>
      <c r="H54" s="61" t="s">
        <v>70</v>
      </c>
    </row>
    <row r="55" spans="1:8" s="4" customFormat="1" ht="38.1" customHeight="1" x14ac:dyDescent="0.2">
      <c r="A55" s="52"/>
      <c r="B55" s="53" t="s">
        <v>175</v>
      </c>
      <c r="C55" s="70" t="s">
        <v>176</v>
      </c>
      <c r="D55" s="71" t="s">
        <v>170</v>
      </c>
      <c r="E55" s="71" t="s">
        <v>170</v>
      </c>
      <c r="F55" s="49">
        <f>IF((IF(D55="-",0,D55))=0,0,(IF(E55="-",0,E55))/(IF(D55="-",0,D55)))*100000/365</f>
        <v>0</v>
      </c>
      <c r="G55" s="23">
        <v>0</v>
      </c>
      <c r="H55" s="51">
        <f>IF((IF(E55="-",0,E55))=0,0,(IF(G55="-",0,G55))/(IF(E55="-",0,E55)))</f>
        <v>0</v>
      </c>
    </row>
    <row r="56" spans="1:8" s="4" customFormat="1" ht="51" customHeight="1" x14ac:dyDescent="0.2">
      <c r="A56" s="52"/>
      <c r="B56" s="53" t="s">
        <v>177</v>
      </c>
      <c r="C56" s="70" t="s">
        <v>178</v>
      </c>
      <c r="D56" s="71" t="s">
        <v>170</v>
      </c>
      <c r="E56" s="71" t="s">
        <v>170</v>
      </c>
      <c r="F56" s="60" t="s">
        <v>70</v>
      </c>
      <c r="G56" s="23">
        <v>0</v>
      </c>
      <c r="H56" s="51">
        <f>IF((IF(E56="-",0,E56))=0,0,(IF(G56="-",0,G56))/(IF(E56="-",0,E56)))</f>
        <v>0</v>
      </c>
    </row>
    <row r="57" spans="1:8" s="4" customFormat="1" ht="26.1" customHeight="1" x14ac:dyDescent="0.2">
      <c r="A57" s="52"/>
      <c r="B57" s="53" t="s">
        <v>179</v>
      </c>
      <c r="C57" s="70" t="s">
        <v>180</v>
      </c>
      <c r="D57" s="71" t="s">
        <v>170</v>
      </c>
      <c r="E57" s="71" t="s">
        <v>170</v>
      </c>
      <c r="F57" s="49">
        <f>IF((IF(D57="-",0,D57))=0,0,(IF(E57="-",0,E57))/(IF(D57="-",0,D57)))*100000/365</f>
        <v>0</v>
      </c>
      <c r="G57" s="23">
        <v>0</v>
      </c>
      <c r="H57" s="51">
        <f>IF((IF(E57="-",0,E57))=0,0,(IF(G57="-",0,G57))/(IF(E57="-",0,E57)))</f>
        <v>0</v>
      </c>
    </row>
    <row r="58" spans="1:8" s="4" customFormat="1" ht="12.95" customHeight="1" x14ac:dyDescent="0.2">
      <c r="A58" s="47"/>
      <c r="B58" s="30" t="s">
        <v>181</v>
      </c>
      <c r="C58" s="48" t="s">
        <v>182</v>
      </c>
      <c r="D58" s="60" t="s">
        <v>70</v>
      </c>
      <c r="E58" s="60" t="s">
        <v>70</v>
      </c>
      <c r="F58" s="60" t="s">
        <v>70</v>
      </c>
      <c r="G58" s="50">
        <f>IF(G59="-",0,G59) + IF(G60="-",0,G60)</f>
        <v>0</v>
      </c>
      <c r="H58" s="61" t="s">
        <v>70</v>
      </c>
    </row>
    <row r="59" spans="1:8" s="4" customFormat="1" ht="38.1" customHeight="1" x14ac:dyDescent="0.2">
      <c r="A59" s="52"/>
      <c r="B59" s="53" t="s">
        <v>183</v>
      </c>
      <c r="C59" s="48" t="s">
        <v>184</v>
      </c>
      <c r="D59" s="71" t="s">
        <v>170</v>
      </c>
      <c r="E59" s="71" t="s">
        <v>170</v>
      </c>
      <c r="F59" s="60" t="s">
        <v>70</v>
      </c>
      <c r="G59" s="23">
        <v>0</v>
      </c>
      <c r="H59" s="51">
        <f>IF((IF(E59="-",0,E59))=0,0,(IF(G59="-",0,G59))/(IF(E59="-",0,E59)))</f>
        <v>0</v>
      </c>
    </row>
    <row r="60" spans="1:8" s="4" customFormat="1" ht="26.1" customHeight="1" x14ac:dyDescent="0.2">
      <c r="A60" s="52"/>
      <c r="B60" s="53" t="s">
        <v>185</v>
      </c>
      <c r="C60" s="48" t="s">
        <v>186</v>
      </c>
      <c r="D60" s="71" t="s">
        <v>170</v>
      </c>
      <c r="E60" s="71" t="s">
        <v>170</v>
      </c>
      <c r="F60" s="49">
        <f>IF((IF(D60="-",0,D60))=0,0,(IF(E60="-",0,E60))/(IF(D60="-",0,D60)))*100000/365</f>
        <v>0</v>
      </c>
      <c r="G60" s="23">
        <v>0</v>
      </c>
      <c r="H60" s="51">
        <f>IF((IF(E60="-",0,E60))=0,0,(IF(G60="-",0,G60))/(IF(E60="-",0,E60)))</f>
        <v>0</v>
      </c>
    </row>
    <row r="61" spans="1:8" s="4" customFormat="1" ht="12.95" customHeight="1" x14ac:dyDescent="0.2">
      <c r="A61" s="47"/>
      <c r="B61" s="30" t="s">
        <v>187</v>
      </c>
      <c r="C61" s="48" t="s">
        <v>188</v>
      </c>
      <c r="D61" s="60" t="s">
        <v>70</v>
      </c>
      <c r="E61" s="60" t="s">
        <v>70</v>
      </c>
      <c r="F61" s="60" t="s">
        <v>70</v>
      </c>
      <c r="G61" s="50">
        <f>IF(G62="-",0,G62) + IF(G64="-",0,G64) + IF(G66="-",0,G66) + IF(G67="-",0,G67)</f>
        <v>0</v>
      </c>
      <c r="H61" s="61" t="s">
        <v>70</v>
      </c>
    </row>
    <row r="62" spans="1:8" s="4" customFormat="1" ht="63" customHeight="1" x14ac:dyDescent="0.2">
      <c r="A62" s="52"/>
      <c r="B62" s="53" t="s">
        <v>189</v>
      </c>
      <c r="C62" s="48" t="s">
        <v>190</v>
      </c>
      <c r="D62" s="71" t="s">
        <v>170</v>
      </c>
      <c r="E62" s="71" t="s">
        <v>170</v>
      </c>
      <c r="F62" s="49">
        <f>IF((IF(D62="-",0,D62))=0,0,(IF(E62="-",0,E62))/(IF(D62="-",0,D62)))*100</f>
        <v>0</v>
      </c>
      <c r="G62" s="23">
        <v>0</v>
      </c>
      <c r="H62" s="51">
        <f>IF((IF(E62="-",0,E62))=0,0,(IF(G62="-",0,G62))/(IF(E62="-",0,E62)))</f>
        <v>0</v>
      </c>
    </row>
    <row r="63" spans="1:8" s="4" customFormat="1" ht="38.1" customHeight="1" x14ac:dyDescent="0.2">
      <c r="A63" s="72"/>
      <c r="B63" s="55" t="s">
        <v>191</v>
      </c>
      <c r="C63" s="48" t="s">
        <v>192</v>
      </c>
      <c r="D63" s="71" t="s">
        <v>170</v>
      </c>
      <c r="E63" s="71" t="s">
        <v>170</v>
      </c>
      <c r="F63" s="49">
        <f>IF((IF(D63="-",0,D63))=0,0,(IF(E63="-",0,E63))/(IF(D63="-",0,D63)))*100</f>
        <v>0</v>
      </c>
      <c r="G63" s="23">
        <v>0</v>
      </c>
      <c r="H63" s="51">
        <f>IF((IF(E63="-",0,E63))=0,0,(IF(G63="-",0,G63))/(IF(E63="-",0,E63)))</f>
        <v>0</v>
      </c>
    </row>
    <row r="64" spans="1:8" s="4" customFormat="1" ht="26.1" customHeight="1" x14ac:dyDescent="0.2">
      <c r="A64" s="56"/>
      <c r="B64" s="57" t="s">
        <v>193</v>
      </c>
      <c r="C64" s="48" t="s">
        <v>194</v>
      </c>
      <c r="D64" s="71" t="s">
        <v>170</v>
      </c>
      <c r="E64" s="71" t="s">
        <v>170</v>
      </c>
      <c r="F64" s="49">
        <f>IF((IF(D65="-",0,D65))=0,0,(IF(E64="-",0,E64))/(IF(D65="-",0,D65)))*100</f>
        <v>0</v>
      </c>
      <c r="G64" s="23">
        <v>0</v>
      </c>
      <c r="H64" s="51">
        <f>IF((IF(E64="-",0,E64))=0,0,(IF(G64="-",0,G64))/(IF(E64="-",0,E64)))</f>
        <v>0</v>
      </c>
    </row>
    <row r="65" spans="1:8" s="4" customFormat="1" ht="26.1" customHeight="1" x14ac:dyDescent="0.2">
      <c r="A65" s="72"/>
      <c r="B65" s="55" t="s">
        <v>195</v>
      </c>
      <c r="C65" s="48" t="s">
        <v>196</v>
      </c>
      <c r="D65" s="71" t="s">
        <v>170</v>
      </c>
      <c r="E65" s="60" t="s">
        <v>70</v>
      </c>
      <c r="F65" s="60" t="s">
        <v>70</v>
      </c>
      <c r="G65" s="60" t="s">
        <v>70</v>
      </c>
      <c r="H65" s="61" t="s">
        <v>70</v>
      </c>
    </row>
    <row r="66" spans="1:8" s="4" customFormat="1" ht="26.1" customHeight="1" x14ac:dyDescent="0.2">
      <c r="A66" s="52"/>
      <c r="B66" s="53" t="s">
        <v>197</v>
      </c>
      <c r="C66" s="48" t="s">
        <v>198</v>
      </c>
      <c r="D66" s="60" t="s">
        <v>70</v>
      </c>
      <c r="E66" s="73">
        <v>0</v>
      </c>
      <c r="F66" s="60" t="s">
        <v>70</v>
      </c>
      <c r="G66" s="23">
        <v>0</v>
      </c>
      <c r="H66" s="51">
        <f>IF((IF(E66="-",0,E66))=0,0,(IF(G66="-",0,G66))/(IF(E66="-",0,E66)))</f>
        <v>0</v>
      </c>
    </row>
    <row r="67" spans="1:8" s="4" customFormat="1" ht="26.1" customHeight="1" x14ac:dyDescent="0.2">
      <c r="A67" s="52"/>
      <c r="B67" s="53" t="s">
        <v>199</v>
      </c>
      <c r="C67" s="48" t="s">
        <v>200</v>
      </c>
      <c r="D67" s="71" t="s">
        <v>170</v>
      </c>
      <c r="E67" s="73">
        <v>0</v>
      </c>
      <c r="F67" s="49">
        <f>IF((IF(D67="-",0,D67))=0,0,(IF(E67="-",0,E67))/(IF(D67="-",0,D67)))*100000/365</f>
        <v>0</v>
      </c>
      <c r="G67" s="23">
        <v>0</v>
      </c>
      <c r="H67" s="51">
        <f>IF((IF(E67="-",0,E67))=0,0,(IF(G67="-",0,G67))/(IF(E67="-",0,E67)))</f>
        <v>0</v>
      </c>
    </row>
    <row r="68" spans="1:8" s="4" customFormat="1" ht="26.1" customHeight="1" x14ac:dyDescent="0.2">
      <c r="A68" s="47"/>
      <c r="B68" s="30" t="s">
        <v>201</v>
      </c>
      <c r="C68" s="48" t="s">
        <v>202</v>
      </c>
      <c r="D68" s="60" t="s">
        <v>70</v>
      </c>
      <c r="E68" s="60" t="s">
        <v>70</v>
      </c>
      <c r="F68" s="60" t="s">
        <v>70</v>
      </c>
      <c r="G68" s="50">
        <f>IF(G69="-",0,G69) + IF(G70="-",0,G70)</f>
        <v>0</v>
      </c>
      <c r="H68" s="61" t="s">
        <v>70</v>
      </c>
    </row>
    <row r="69" spans="1:8" s="4" customFormat="1" ht="38.1" customHeight="1" x14ac:dyDescent="0.2">
      <c r="A69" s="56"/>
      <c r="B69" s="74" t="s">
        <v>203</v>
      </c>
      <c r="C69" s="48" t="s">
        <v>204</v>
      </c>
      <c r="D69" s="54">
        <v>0</v>
      </c>
      <c r="E69" s="71" t="s">
        <v>170</v>
      </c>
      <c r="F69" s="49">
        <f>IF((IF(D69="-",0,D69))=0,0,(IF(E69="-",0,E69))/(IF(D69="-",0,D69)))</f>
        <v>0</v>
      </c>
      <c r="G69" s="23">
        <v>0</v>
      </c>
      <c r="H69" s="51">
        <f>IF((IF(E69="-",0,E69))=0,0,(IF(G69="-",0,G69))/(IF(E69="-",0,E69)))</f>
        <v>0</v>
      </c>
    </row>
    <row r="70" spans="1:8" s="4" customFormat="1" ht="26.1" customHeight="1" x14ac:dyDescent="0.2">
      <c r="A70" s="56"/>
      <c r="B70" s="74" t="s">
        <v>205</v>
      </c>
      <c r="C70" s="48" t="s">
        <v>206</v>
      </c>
      <c r="D70" s="54">
        <v>0</v>
      </c>
      <c r="E70" s="71" t="s">
        <v>170</v>
      </c>
      <c r="F70" s="49">
        <f>IF((IF(D70="-",0,D70))=0,0,(IF(E70="-",0,E70))/(IF(D70="-",0,D70)))*100/365</f>
        <v>0</v>
      </c>
      <c r="G70" s="23">
        <v>0</v>
      </c>
      <c r="H70" s="51">
        <f>IF((IF(E70="-",0,E70))=0,0,(IF(G70="-",0,G70))/(IF(E70="-",0,E70)))</f>
        <v>0</v>
      </c>
    </row>
    <row r="71" spans="1:8" s="1" customFormat="1" ht="26.1" customHeight="1" x14ac:dyDescent="0.2">
      <c r="A71" s="47"/>
      <c r="B71" s="30" t="s">
        <v>207</v>
      </c>
      <c r="C71" s="48" t="s">
        <v>208</v>
      </c>
      <c r="D71" s="54">
        <v>0</v>
      </c>
      <c r="E71" s="54">
        <v>0</v>
      </c>
      <c r="F71" s="49">
        <f>IF((IF(D71="-",0,D71))=0,0,(IF(E71="-",0,E71))/(IF(D71="-",0,D71)))*100</f>
        <v>0</v>
      </c>
      <c r="G71" s="23">
        <v>0</v>
      </c>
      <c r="H71" s="51">
        <f>IF((IF(E71="-",0,E71))=0,0,(IF(G71="-",0,G71))/(IF(E71="-",0,E71)))</f>
        <v>0</v>
      </c>
    </row>
    <row r="72" spans="1:8" s="1" customFormat="1" ht="12.95" customHeight="1" x14ac:dyDescent="0.2">
      <c r="A72" s="47"/>
      <c r="B72" s="30" t="s">
        <v>209</v>
      </c>
      <c r="C72" s="48" t="s">
        <v>210</v>
      </c>
      <c r="D72" s="60" t="s">
        <v>70</v>
      </c>
      <c r="E72" s="71" t="s">
        <v>170</v>
      </c>
      <c r="F72" s="60" t="s">
        <v>70</v>
      </c>
      <c r="G72" s="23">
        <v>0</v>
      </c>
      <c r="H72" s="51">
        <f>IF((IF(E72="-",0,E72))=0,0,(IF(G72="-",0,G72))/(IF(E72="-",0,E72)))</f>
        <v>0</v>
      </c>
    </row>
    <row r="73" spans="1:8" s="1" customFormat="1" ht="12.95" customHeight="1" x14ac:dyDescent="0.2">
      <c r="A73" s="47"/>
      <c r="B73" s="30" t="s">
        <v>211</v>
      </c>
      <c r="C73" s="48" t="s">
        <v>212</v>
      </c>
      <c r="D73" s="60" t="s">
        <v>70</v>
      </c>
      <c r="E73" s="60" t="s">
        <v>70</v>
      </c>
      <c r="F73" s="60" t="s">
        <v>70</v>
      </c>
      <c r="G73" s="23">
        <v>0</v>
      </c>
      <c r="H73" s="61" t="s">
        <v>70</v>
      </c>
    </row>
    <row r="74" spans="1:8" s="1" customFormat="1" ht="26.1" customHeight="1" x14ac:dyDescent="0.2">
      <c r="A74" s="47"/>
      <c r="B74" s="31" t="s">
        <v>213</v>
      </c>
      <c r="C74" s="48" t="s">
        <v>214</v>
      </c>
      <c r="D74" s="60" t="s">
        <v>70</v>
      </c>
      <c r="E74" s="60" t="s">
        <v>70</v>
      </c>
      <c r="F74" s="60" t="s">
        <v>70</v>
      </c>
      <c r="G74" s="23">
        <v>0</v>
      </c>
      <c r="H74" s="61" t="s">
        <v>70</v>
      </c>
    </row>
    <row r="75" spans="1:8" s="1" customFormat="1" ht="12.95" customHeight="1" x14ac:dyDescent="0.2">
      <c r="A75" s="47"/>
      <c r="B75" s="31" t="s">
        <v>215</v>
      </c>
      <c r="C75" s="63" t="s">
        <v>216</v>
      </c>
      <c r="D75" s="64" t="s">
        <v>70</v>
      </c>
      <c r="E75" s="64" t="s">
        <v>70</v>
      </c>
      <c r="F75" s="64" t="s">
        <v>70</v>
      </c>
      <c r="G75" s="65">
        <v>0</v>
      </c>
      <c r="H75" s="66" t="s">
        <v>70</v>
      </c>
    </row>
  </sheetData>
  <mergeCells count="3">
    <mergeCell ref="B2:H2"/>
    <mergeCell ref="B45:H45"/>
    <mergeCell ref="B46:H46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46" max="16383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O65"/>
  <sheetViews>
    <sheetView workbookViewId="0">
      <selection activeCell="K25" sqref="K25"/>
    </sheetView>
  </sheetViews>
  <sheetFormatPr defaultColWidth="10.5" defaultRowHeight="11.45" customHeight="1" x14ac:dyDescent="0.2"/>
  <cols>
    <col min="1" max="1" width="1.1640625" style="2" customWidth="1"/>
    <col min="2" max="2" width="51.33203125" style="1" customWidth="1"/>
    <col min="3" max="3" width="10.83203125" style="1" customWidth="1"/>
    <col min="4" max="8" width="19.33203125" style="1" customWidth="1"/>
    <col min="9" max="10" width="9.6640625" style="1" customWidth="1"/>
    <col min="11" max="15" width="19.33203125" style="1" customWidth="1"/>
  </cols>
  <sheetData>
    <row r="1" spans="1:10" s="1" customFormat="1" ht="11.1" customHeight="1" x14ac:dyDescent="0.2">
      <c r="H1" s="36" t="s">
        <v>217</v>
      </c>
    </row>
    <row r="2" spans="1:10" s="4" customFormat="1" ht="15" customHeight="1" x14ac:dyDescent="0.2">
      <c r="A2" s="75"/>
      <c r="B2" s="191" t="s">
        <v>218</v>
      </c>
      <c r="C2" s="191"/>
      <c r="D2" s="191"/>
      <c r="E2" s="191"/>
      <c r="F2" s="191"/>
      <c r="G2" s="191"/>
      <c r="H2" s="191"/>
      <c r="I2" s="75"/>
      <c r="J2" s="75"/>
    </row>
    <row r="3" spans="1:10" s="4" customFormat="1" ht="75.95" customHeight="1" x14ac:dyDescent="0.2">
      <c r="A3" s="13"/>
      <c r="B3" s="14" t="s">
        <v>20</v>
      </c>
      <c r="C3" s="14" t="s">
        <v>21</v>
      </c>
      <c r="D3" s="14" t="s">
        <v>219</v>
      </c>
      <c r="E3" s="14" t="s">
        <v>220</v>
      </c>
      <c r="F3" s="14" t="s">
        <v>221</v>
      </c>
      <c r="G3" s="14" t="s">
        <v>222</v>
      </c>
      <c r="H3" s="14" t="s">
        <v>223</v>
      </c>
    </row>
    <row r="4" spans="1:10" s="15" customFormat="1" ht="11.1" customHeight="1" x14ac:dyDescent="0.2">
      <c r="A4" s="37"/>
      <c r="B4" s="38" t="s">
        <v>30</v>
      </c>
      <c r="C4" s="38" t="s">
        <v>31</v>
      </c>
      <c r="D4" s="38" t="s">
        <v>32</v>
      </c>
      <c r="E4" s="38" t="s">
        <v>33</v>
      </c>
      <c r="F4" s="38" t="s">
        <v>34</v>
      </c>
      <c r="G4" s="38" t="s">
        <v>35</v>
      </c>
      <c r="H4" s="38" t="s">
        <v>36</v>
      </c>
    </row>
    <row r="5" spans="1:10" s="4" customFormat="1" ht="12.95" customHeight="1" x14ac:dyDescent="0.2">
      <c r="A5" s="76"/>
      <c r="B5" s="77" t="s">
        <v>224</v>
      </c>
      <c r="C5" s="40" t="s">
        <v>225</v>
      </c>
      <c r="D5" s="68" t="s">
        <v>70</v>
      </c>
      <c r="E5" s="42">
        <f>IF(E6="-",0,E6) + IF(E49="-",0,E49)</f>
        <v>0</v>
      </c>
      <c r="F5" s="68" t="s">
        <v>70</v>
      </c>
      <c r="G5" s="42">
        <f>IF(G6="-",0,G6) + IF(G49="-",0,G49)</f>
        <v>0</v>
      </c>
      <c r="H5" s="69" t="s">
        <v>70</v>
      </c>
    </row>
    <row r="6" spans="1:10" s="4" customFormat="1" ht="38.1" customHeight="1" x14ac:dyDescent="0.2">
      <c r="A6" s="76"/>
      <c r="B6" s="77" t="s">
        <v>226</v>
      </c>
      <c r="C6" s="44" t="s">
        <v>227</v>
      </c>
      <c r="D6" s="60" t="s">
        <v>70</v>
      </c>
      <c r="E6" s="22">
        <f>IF(E7="-",0,E7) + IF(E17="-",0,E17) + IF(E18="-",0,E18) + IF(E24="-",0,E24) + IF(E33="-",0,E33) + IF(E41="-",0,E41) + IF(E45="-",0,E45)</f>
        <v>0</v>
      </c>
      <c r="F6" s="60" t="s">
        <v>70</v>
      </c>
      <c r="G6" s="22">
        <f>IF(G7="-",0,G7) + IF(G17="-",0,G17) + IF(G18="-",0,G18) + IF(G24="-",0,G24) + IF(G33="-",0,G33) + IF(G41="-",0,G41) + IF(G45="-",0,G45)</f>
        <v>0</v>
      </c>
      <c r="H6" s="61" t="s">
        <v>70</v>
      </c>
    </row>
    <row r="7" spans="1:10" s="4" customFormat="1" ht="38.1" customHeight="1" x14ac:dyDescent="0.2">
      <c r="A7" s="78"/>
      <c r="B7" s="79" t="s">
        <v>228</v>
      </c>
      <c r="C7" s="21" t="s">
        <v>229</v>
      </c>
      <c r="D7" s="49">
        <f>IF(D8="-",0,D8) + IF(D11="-",0,D11) + IF(D13="-",0,D13) + IF(D14="-",0,D14) + IF(D15="-",0,D15) + IF(D16="-",0,D16)</f>
        <v>0</v>
      </c>
      <c r="E7" s="50">
        <f>IF(E8="-",0,E8) + IF(E11="-",0,E11) + IF(E13="-",0,E13) + IF(E14="-",0,E14) + IF(E15="-",0,E15) + IF(E16="-",0,E16)</f>
        <v>0</v>
      </c>
      <c r="F7" s="49">
        <f t="shared" ref="F7:F35" si="0">IF((IF(D7="-",0,D7))=0,0,(IF(E7="-",0,E7))/(IF(D7="-",0,D7)))</f>
        <v>0</v>
      </c>
      <c r="G7" s="50">
        <f>IF(G8="-",0,G8) + IF(G11="-",0,G11) + IF(G13="-",0,G13) + IF(G14="-",0,G14) + IF(G15="-",0,G15) + IF(G16="-",0,G16)</f>
        <v>0</v>
      </c>
      <c r="H7" s="51">
        <f t="shared" ref="H7:H35" si="1">IF((IF(D7="-",0,D7))=0,0,(IF(G7="-",0,G7))/(IF(D7="-",0,D7)))</f>
        <v>0</v>
      </c>
    </row>
    <row r="8" spans="1:10" s="4" customFormat="1" ht="26.1" customHeight="1" x14ac:dyDescent="0.2">
      <c r="A8" s="80"/>
      <c r="B8" s="81" t="s">
        <v>230</v>
      </c>
      <c r="C8" s="48" t="s">
        <v>231</v>
      </c>
      <c r="D8" s="54">
        <v>0</v>
      </c>
      <c r="E8" s="23">
        <v>0</v>
      </c>
      <c r="F8" s="49">
        <f t="shared" si="0"/>
        <v>0</v>
      </c>
      <c r="G8" s="23">
        <v>0</v>
      </c>
      <c r="H8" s="51">
        <f t="shared" si="1"/>
        <v>0</v>
      </c>
    </row>
    <row r="9" spans="1:10" s="4" customFormat="1" ht="12.95" customHeight="1" x14ac:dyDescent="0.2">
      <c r="A9" s="82"/>
      <c r="B9" s="83" t="s">
        <v>232</v>
      </c>
      <c r="C9" s="48" t="s">
        <v>233</v>
      </c>
      <c r="D9" s="54">
        <v>0</v>
      </c>
      <c r="E9" s="23">
        <v>0</v>
      </c>
      <c r="F9" s="49">
        <f t="shared" si="0"/>
        <v>0</v>
      </c>
      <c r="G9" s="23">
        <v>0</v>
      </c>
      <c r="H9" s="51">
        <f t="shared" si="1"/>
        <v>0</v>
      </c>
    </row>
    <row r="10" spans="1:10" s="4" customFormat="1" ht="12.95" customHeight="1" x14ac:dyDescent="0.2">
      <c r="A10" s="82"/>
      <c r="B10" s="83" t="s">
        <v>234</v>
      </c>
      <c r="C10" s="48" t="s">
        <v>235</v>
      </c>
      <c r="D10" s="54">
        <v>0</v>
      </c>
      <c r="E10" s="23">
        <v>0</v>
      </c>
      <c r="F10" s="49">
        <f t="shared" si="0"/>
        <v>0</v>
      </c>
      <c r="G10" s="23">
        <v>0</v>
      </c>
      <c r="H10" s="51">
        <f t="shared" si="1"/>
        <v>0</v>
      </c>
    </row>
    <row r="11" spans="1:10" s="4" customFormat="1" ht="12.95" customHeight="1" x14ac:dyDescent="0.2">
      <c r="A11" s="80"/>
      <c r="B11" s="81" t="s">
        <v>236</v>
      </c>
      <c r="C11" s="48" t="s">
        <v>237</v>
      </c>
      <c r="D11" s="54">
        <v>0</v>
      </c>
      <c r="E11" s="23">
        <v>0</v>
      </c>
      <c r="F11" s="49">
        <f t="shared" si="0"/>
        <v>0</v>
      </c>
      <c r="G11" s="23">
        <v>0</v>
      </c>
      <c r="H11" s="51">
        <f t="shared" si="1"/>
        <v>0</v>
      </c>
    </row>
    <row r="12" spans="1:10" s="4" customFormat="1" ht="12.95" customHeight="1" x14ac:dyDescent="0.2">
      <c r="A12" s="80"/>
      <c r="B12" s="83" t="s">
        <v>238</v>
      </c>
      <c r="C12" s="48" t="s">
        <v>239</v>
      </c>
      <c r="D12" s="54">
        <v>0</v>
      </c>
      <c r="E12" s="23">
        <v>0</v>
      </c>
      <c r="F12" s="49">
        <f t="shared" si="0"/>
        <v>0</v>
      </c>
      <c r="G12" s="23">
        <v>0</v>
      </c>
      <c r="H12" s="51">
        <f t="shared" si="1"/>
        <v>0</v>
      </c>
    </row>
    <row r="13" spans="1:10" s="4" customFormat="1" ht="12.95" customHeight="1" x14ac:dyDescent="0.2">
      <c r="A13" s="80"/>
      <c r="B13" s="81" t="s">
        <v>93</v>
      </c>
      <c r="C13" s="48" t="s">
        <v>240</v>
      </c>
      <c r="D13" s="54">
        <v>0</v>
      </c>
      <c r="E13" s="23">
        <v>0</v>
      </c>
      <c r="F13" s="49">
        <f t="shared" si="0"/>
        <v>0</v>
      </c>
      <c r="G13" s="23">
        <v>0</v>
      </c>
      <c r="H13" s="51">
        <f t="shared" si="1"/>
        <v>0</v>
      </c>
    </row>
    <row r="14" spans="1:10" s="4" customFormat="1" ht="12.95" customHeight="1" x14ac:dyDescent="0.2">
      <c r="A14" s="80"/>
      <c r="B14" s="81" t="s">
        <v>95</v>
      </c>
      <c r="C14" s="48" t="s">
        <v>241</v>
      </c>
      <c r="D14" s="54">
        <v>0</v>
      </c>
      <c r="E14" s="23">
        <v>0</v>
      </c>
      <c r="F14" s="49">
        <f t="shared" si="0"/>
        <v>0</v>
      </c>
      <c r="G14" s="23">
        <v>0</v>
      </c>
      <c r="H14" s="51">
        <f t="shared" si="1"/>
        <v>0</v>
      </c>
    </row>
    <row r="15" spans="1:10" s="4" customFormat="1" ht="12.95" customHeight="1" x14ac:dyDescent="0.2">
      <c r="A15" s="80"/>
      <c r="B15" s="81" t="s">
        <v>97</v>
      </c>
      <c r="C15" s="48" t="s">
        <v>242</v>
      </c>
      <c r="D15" s="54">
        <v>0</v>
      </c>
      <c r="E15" s="23">
        <v>0</v>
      </c>
      <c r="F15" s="49">
        <f t="shared" si="0"/>
        <v>0</v>
      </c>
      <c r="G15" s="23">
        <v>0</v>
      </c>
      <c r="H15" s="51">
        <f t="shared" si="1"/>
        <v>0</v>
      </c>
    </row>
    <row r="16" spans="1:10" s="4" customFormat="1" ht="26.1" customHeight="1" x14ac:dyDescent="0.2">
      <c r="A16" s="80"/>
      <c r="B16" s="81" t="s">
        <v>243</v>
      </c>
      <c r="C16" s="48" t="s">
        <v>244</v>
      </c>
      <c r="D16" s="54">
        <v>0</v>
      </c>
      <c r="E16" s="23">
        <v>0</v>
      </c>
      <c r="F16" s="49">
        <f t="shared" si="0"/>
        <v>0</v>
      </c>
      <c r="G16" s="23">
        <v>0</v>
      </c>
      <c r="H16" s="51">
        <f t="shared" si="1"/>
        <v>0</v>
      </c>
    </row>
    <row r="17" spans="1:8" s="4" customFormat="1" ht="12.95" customHeight="1" x14ac:dyDescent="0.2">
      <c r="A17" s="78"/>
      <c r="B17" s="84" t="s">
        <v>245</v>
      </c>
      <c r="C17" s="21" t="s">
        <v>246</v>
      </c>
      <c r="D17" s="54">
        <v>0</v>
      </c>
      <c r="E17" s="23">
        <v>0</v>
      </c>
      <c r="F17" s="49">
        <f t="shared" si="0"/>
        <v>0</v>
      </c>
      <c r="G17" s="23">
        <v>0</v>
      </c>
      <c r="H17" s="51">
        <f t="shared" si="1"/>
        <v>0</v>
      </c>
    </row>
    <row r="18" spans="1:8" s="4" customFormat="1" ht="26.1" customHeight="1" x14ac:dyDescent="0.2">
      <c r="A18" s="78"/>
      <c r="B18" s="84" t="s">
        <v>247</v>
      </c>
      <c r="C18" s="21" t="s">
        <v>248</v>
      </c>
      <c r="D18" s="49">
        <f>IF(D19="-",0,D19) + IF(D20="-",0,D20) + IF(D21="-",0,D21) + IF(D23="-",0,D23)</f>
        <v>0</v>
      </c>
      <c r="E18" s="50">
        <f>IF(E19="-",0,E19) + IF(E20="-",0,E20) + IF(E21="-",0,E21) + IF(E23="-",0,E23)</f>
        <v>0</v>
      </c>
      <c r="F18" s="49">
        <f t="shared" si="0"/>
        <v>0</v>
      </c>
      <c r="G18" s="50">
        <f>IF(G19="-",0,G19) + IF(G20="-",0,G20) + IF(G21="-",0,G21) + IF(G23="-",0,G23)</f>
        <v>0</v>
      </c>
      <c r="H18" s="51">
        <f t="shared" si="1"/>
        <v>0</v>
      </c>
    </row>
    <row r="19" spans="1:8" s="4" customFormat="1" ht="26.1" customHeight="1" x14ac:dyDescent="0.2">
      <c r="A19" s="80"/>
      <c r="B19" s="81" t="s">
        <v>105</v>
      </c>
      <c r="C19" s="48" t="s">
        <v>249</v>
      </c>
      <c r="D19" s="54">
        <v>0</v>
      </c>
      <c r="E19" s="23">
        <v>0</v>
      </c>
      <c r="F19" s="49">
        <f t="shared" si="0"/>
        <v>0</v>
      </c>
      <c r="G19" s="23">
        <v>0</v>
      </c>
      <c r="H19" s="51">
        <f t="shared" si="1"/>
        <v>0</v>
      </c>
    </row>
    <row r="20" spans="1:8" s="4" customFormat="1" ht="12.95" customHeight="1" x14ac:dyDescent="0.2">
      <c r="A20" s="80"/>
      <c r="B20" s="81" t="s">
        <v>250</v>
      </c>
      <c r="C20" s="48" t="s">
        <v>251</v>
      </c>
      <c r="D20" s="54">
        <v>0</v>
      </c>
      <c r="E20" s="23">
        <v>0</v>
      </c>
      <c r="F20" s="49">
        <f t="shared" si="0"/>
        <v>0</v>
      </c>
      <c r="G20" s="23">
        <v>0</v>
      </c>
      <c r="H20" s="51">
        <f t="shared" si="1"/>
        <v>0</v>
      </c>
    </row>
    <row r="21" spans="1:8" s="4" customFormat="1" ht="12.95" customHeight="1" x14ac:dyDescent="0.2">
      <c r="A21" s="80"/>
      <c r="B21" s="81" t="s">
        <v>252</v>
      </c>
      <c r="C21" s="48" t="s">
        <v>253</v>
      </c>
      <c r="D21" s="54">
        <v>0</v>
      </c>
      <c r="E21" s="23">
        <v>0</v>
      </c>
      <c r="F21" s="49">
        <f t="shared" si="0"/>
        <v>0</v>
      </c>
      <c r="G21" s="23">
        <v>0</v>
      </c>
      <c r="H21" s="51">
        <f t="shared" si="1"/>
        <v>0</v>
      </c>
    </row>
    <row r="22" spans="1:8" s="4" customFormat="1" ht="12.95" customHeight="1" x14ac:dyDescent="0.2">
      <c r="A22" s="80"/>
      <c r="B22" s="83" t="s">
        <v>254</v>
      </c>
      <c r="C22" s="48" t="s">
        <v>255</v>
      </c>
      <c r="D22" s="54">
        <v>0</v>
      </c>
      <c r="E22" s="23">
        <v>0</v>
      </c>
      <c r="F22" s="49">
        <f t="shared" si="0"/>
        <v>0</v>
      </c>
      <c r="G22" s="23">
        <v>0</v>
      </c>
      <c r="H22" s="51">
        <f t="shared" si="1"/>
        <v>0</v>
      </c>
    </row>
    <row r="23" spans="1:8" s="4" customFormat="1" ht="38.1" customHeight="1" x14ac:dyDescent="0.2">
      <c r="A23" s="80"/>
      <c r="B23" s="81" t="s">
        <v>256</v>
      </c>
      <c r="C23" s="48" t="s">
        <v>257</v>
      </c>
      <c r="D23" s="54">
        <v>0</v>
      </c>
      <c r="E23" s="23">
        <v>0</v>
      </c>
      <c r="F23" s="49">
        <f t="shared" si="0"/>
        <v>0</v>
      </c>
      <c r="G23" s="23">
        <v>0</v>
      </c>
      <c r="H23" s="51">
        <f t="shared" si="1"/>
        <v>0</v>
      </c>
    </row>
    <row r="24" spans="1:8" s="4" customFormat="1" ht="26.1" customHeight="1" x14ac:dyDescent="0.2">
      <c r="A24" s="78"/>
      <c r="B24" s="84" t="s">
        <v>258</v>
      </c>
      <c r="C24" s="21" t="s">
        <v>259</v>
      </c>
      <c r="D24" s="49">
        <f>IF(D25="-",0,D25) + IF(D26="-",0,D26) + IF(D28="-",0,D28) + IF(D29="-",0,D29) + IF(D31="-",0,D31) + IF(D32="-",0,D32)</f>
        <v>0</v>
      </c>
      <c r="E24" s="50">
        <f>IF(E25="-",0,E25) + IF(E26="-",0,E26) + IF(E28="-",0,E28) + IF(E29="-",0,E29) + IF(E31="-",0,E31) + IF(E32="-",0,E32)</f>
        <v>0</v>
      </c>
      <c r="F24" s="49">
        <f t="shared" si="0"/>
        <v>0</v>
      </c>
      <c r="G24" s="50">
        <f>IF(G25="-",0,G25) + IF(G26="-",0,G26) + IF(G28="-",0,G28) + IF(G29="-",0,G29) + IF(G31="-",0,G31) + IF(G32="-",0,G32)</f>
        <v>0</v>
      </c>
      <c r="H24" s="51">
        <f t="shared" si="1"/>
        <v>0</v>
      </c>
    </row>
    <row r="25" spans="1:8" s="4" customFormat="1" ht="63" customHeight="1" x14ac:dyDescent="0.2">
      <c r="A25" s="80"/>
      <c r="B25" s="81" t="s">
        <v>117</v>
      </c>
      <c r="C25" s="48" t="s">
        <v>260</v>
      </c>
      <c r="D25" s="54">
        <v>0</v>
      </c>
      <c r="E25" s="23">
        <v>0</v>
      </c>
      <c r="F25" s="49">
        <f t="shared" si="0"/>
        <v>0</v>
      </c>
      <c r="G25" s="23">
        <v>0</v>
      </c>
      <c r="H25" s="51">
        <f t="shared" si="1"/>
        <v>0</v>
      </c>
    </row>
    <row r="26" spans="1:8" s="4" customFormat="1" ht="12.95" customHeight="1" x14ac:dyDescent="0.2">
      <c r="A26" s="80"/>
      <c r="B26" s="81" t="s">
        <v>119</v>
      </c>
      <c r="C26" s="48" t="s">
        <v>261</v>
      </c>
      <c r="D26" s="54">
        <v>0</v>
      </c>
      <c r="E26" s="23">
        <v>0</v>
      </c>
      <c r="F26" s="49">
        <f t="shared" si="0"/>
        <v>0</v>
      </c>
      <c r="G26" s="23">
        <v>0</v>
      </c>
      <c r="H26" s="51">
        <f t="shared" si="1"/>
        <v>0</v>
      </c>
    </row>
    <row r="27" spans="1:8" s="4" customFormat="1" ht="12.95" customHeight="1" x14ac:dyDescent="0.2">
      <c r="A27" s="80"/>
      <c r="B27" s="83" t="s">
        <v>262</v>
      </c>
      <c r="C27" s="48" t="s">
        <v>263</v>
      </c>
      <c r="D27" s="54">
        <v>0</v>
      </c>
      <c r="E27" s="23">
        <v>0</v>
      </c>
      <c r="F27" s="49">
        <f t="shared" si="0"/>
        <v>0</v>
      </c>
      <c r="G27" s="23">
        <v>0</v>
      </c>
      <c r="H27" s="51">
        <f t="shared" si="1"/>
        <v>0</v>
      </c>
    </row>
    <row r="28" spans="1:8" s="4" customFormat="1" ht="26.1" customHeight="1" x14ac:dyDescent="0.2">
      <c r="A28" s="80"/>
      <c r="B28" s="81" t="s">
        <v>264</v>
      </c>
      <c r="C28" s="48" t="s">
        <v>265</v>
      </c>
      <c r="D28" s="54">
        <v>0</v>
      </c>
      <c r="E28" s="23">
        <v>0</v>
      </c>
      <c r="F28" s="49">
        <f t="shared" si="0"/>
        <v>0</v>
      </c>
      <c r="G28" s="23">
        <v>0</v>
      </c>
      <c r="H28" s="51">
        <f t="shared" si="1"/>
        <v>0</v>
      </c>
    </row>
    <row r="29" spans="1:8" s="4" customFormat="1" ht="12.95" customHeight="1" x14ac:dyDescent="0.2">
      <c r="A29" s="80"/>
      <c r="B29" s="81" t="s">
        <v>125</v>
      </c>
      <c r="C29" s="48" t="s">
        <v>266</v>
      </c>
      <c r="D29" s="54">
        <v>0</v>
      </c>
      <c r="E29" s="23">
        <v>0</v>
      </c>
      <c r="F29" s="49">
        <f t="shared" si="0"/>
        <v>0</v>
      </c>
      <c r="G29" s="23">
        <v>0</v>
      </c>
      <c r="H29" s="51">
        <f t="shared" si="1"/>
        <v>0</v>
      </c>
    </row>
    <row r="30" spans="1:8" s="4" customFormat="1" ht="12.95" customHeight="1" x14ac:dyDescent="0.2">
      <c r="A30" s="80"/>
      <c r="B30" s="83" t="s">
        <v>267</v>
      </c>
      <c r="C30" s="48" t="s">
        <v>268</v>
      </c>
      <c r="D30" s="54">
        <v>0</v>
      </c>
      <c r="E30" s="23">
        <v>0</v>
      </c>
      <c r="F30" s="49">
        <f t="shared" si="0"/>
        <v>0</v>
      </c>
      <c r="G30" s="23">
        <v>0</v>
      </c>
      <c r="H30" s="51">
        <f t="shared" si="1"/>
        <v>0</v>
      </c>
    </row>
    <row r="31" spans="1:8" s="4" customFormat="1" ht="12.95" customHeight="1" x14ac:dyDescent="0.2">
      <c r="A31" s="80"/>
      <c r="B31" s="81" t="s">
        <v>269</v>
      </c>
      <c r="C31" s="48" t="s">
        <v>270</v>
      </c>
      <c r="D31" s="54">
        <v>0</v>
      </c>
      <c r="E31" s="23">
        <v>0</v>
      </c>
      <c r="F31" s="49">
        <f t="shared" si="0"/>
        <v>0</v>
      </c>
      <c r="G31" s="23">
        <v>0</v>
      </c>
      <c r="H31" s="51">
        <f t="shared" si="1"/>
        <v>0</v>
      </c>
    </row>
    <row r="32" spans="1:8" s="4" customFormat="1" ht="38.1" customHeight="1" x14ac:dyDescent="0.2">
      <c r="A32" s="80"/>
      <c r="B32" s="81" t="s">
        <v>131</v>
      </c>
      <c r="C32" s="48" t="s">
        <v>271</v>
      </c>
      <c r="D32" s="54">
        <v>0</v>
      </c>
      <c r="E32" s="23">
        <v>0</v>
      </c>
      <c r="F32" s="49">
        <f t="shared" si="0"/>
        <v>0</v>
      </c>
      <c r="G32" s="23">
        <v>0</v>
      </c>
      <c r="H32" s="51">
        <f t="shared" si="1"/>
        <v>0</v>
      </c>
    </row>
    <row r="33" spans="1:8" s="4" customFormat="1" ht="26.1" customHeight="1" x14ac:dyDescent="0.2">
      <c r="A33" s="78"/>
      <c r="B33" s="84" t="s">
        <v>272</v>
      </c>
      <c r="C33" s="48" t="s">
        <v>273</v>
      </c>
      <c r="D33" s="49">
        <f>IF(D34="-",0,D34) + IF(D35="-",0,D35) + IF(D37="-",0,D37) + IF(D38="-",0,D38) + IF(D40="-",0,D40)</f>
        <v>0</v>
      </c>
      <c r="E33" s="50">
        <f>IF(E34="-",0,E34) + IF(E35="-",0,E35) + IF(E37="-",0,E37) + IF(E38="-",0,E38) + IF(E40="-",0,E40)</f>
        <v>0</v>
      </c>
      <c r="F33" s="49">
        <f t="shared" si="0"/>
        <v>0</v>
      </c>
      <c r="G33" s="50">
        <f>IF(G34="-",0,G34) + IF(G35="-",0,G35) + IF(G37="-",0,G37) + IF(G38="-",0,G38) + IF(G40="-",0,G40)</f>
        <v>0</v>
      </c>
      <c r="H33" s="51">
        <f t="shared" si="1"/>
        <v>0</v>
      </c>
    </row>
    <row r="34" spans="1:8" s="4" customFormat="1" ht="12.95" customHeight="1" x14ac:dyDescent="0.2">
      <c r="A34" s="85"/>
      <c r="B34" s="86" t="s">
        <v>274</v>
      </c>
      <c r="C34" s="48" t="s">
        <v>275</v>
      </c>
      <c r="D34" s="54">
        <v>0</v>
      </c>
      <c r="E34" s="23">
        <v>0</v>
      </c>
      <c r="F34" s="49">
        <f t="shared" si="0"/>
        <v>0</v>
      </c>
      <c r="G34" s="23">
        <v>0</v>
      </c>
      <c r="H34" s="51">
        <f t="shared" si="1"/>
        <v>0</v>
      </c>
    </row>
    <row r="35" spans="1:8" s="4" customFormat="1" ht="12.95" customHeight="1" x14ac:dyDescent="0.2">
      <c r="A35" s="85"/>
      <c r="B35" s="86" t="s">
        <v>137</v>
      </c>
      <c r="C35" s="48" t="s">
        <v>276</v>
      </c>
      <c r="D35" s="54">
        <v>0</v>
      </c>
      <c r="E35" s="23">
        <v>0</v>
      </c>
      <c r="F35" s="49">
        <f t="shared" si="0"/>
        <v>0</v>
      </c>
      <c r="G35" s="23">
        <v>0</v>
      </c>
      <c r="H35" s="51">
        <f t="shared" si="1"/>
        <v>0</v>
      </c>
    </row>
    <row r="36" spans="1:8" s="4" customFormat="1" ht="12.95" customHeight="1" x14ac:dyDescent="0.2">
      <c r="A36" s="87"/>
      <c r="B36" s="88" t="s">
        <v>277</v>
      </c>
      <c r="C36" s="48" t="s">
        <v>278</v>
      </c>
      <c r="D36" s="54">
        <v>0</v>
      </c>
      <c r="E36" s="60" t="s">
        <v>70</v>
      </c>
      <c r="F36" s="60" t="s">
        <v>70</v>
      </c>
      <c r="G36" s="60" t="s">
        <v>70</v>
      </c>
      <c r="H36" s="61" t="s">
        <v>70</v>
      </c>
    </row>
    <row r="37" spans="1:8" s="4" customFormat="1" ht="12.95" customHeight="1" x14ac:dyDescent="0.2">
      <c r="A37" s="85"/>
      <c r="B37" s="86" t="s">
        <v>279</v>
      </c>
      <c r="C37" s="48" t="s">
        <v>280</v>
      </c>
      <c r="D37" s="54">
        <v>0</v>
      </c>
      <c r="E37" s="23">
        <v>0</v>
      </c>
      <c r="F37" s="49">
        <f>IF((IF(D37="-",0,D37))=0,0,(IF(E37="-",0,E37))/(IF(D37="-",0,D37)))</f>
        <v>0</v>
      </c>
      <c r="G37" s="23">
        <v>0</v>
      </c>
      <c r="H37" s="51">
        <f>IF((IF(D37="-",0,D37))=0,0,(IF(G37="-",0,G37))/(IF(D37="-",0,D37)))</f>
        <v>0</v>
      </c>
    </row>
    <row r="38" spans="1:8" s="4" customFormat="1" ht="12.95" customHeight="1" x14ac:dyDescent="0.2">
      <c r="A38" s="85"/>
      <c r="B38" s="86" t="s">
        <v>143</v>
      </c>
      <c r="C38" s="48" t="s">
        <v>281</v>
      </c>
      <c r="D38" s="54">
        <v>0</v>
      </c>
      <c r="E38" s="23">
        <v>0</v>
      </c>
      <c r="F38" s="49">
        <f>IF((IF(D38="-",0,D38))=0,0,(IF(E38="-",0,E38))/(IF(D38="-",0,D38)))</f>
        <v>0</v>
      </c>
      <c r="G38" s="23">
        <v>0</v>
      </c>
      <c r="H38" s="51">
        <f>IF((IF(D38="-",0,D38))=0,0,(IF(G38="-",0,G38))/(IF(D38="-",0,D38)))</f>
        <v>0</v>
      </c>
    </row>
    <row r="39" spans="1:8" s="4" customFormat="1" ht="12.95" customHeight="1" x14ac:dyDescent="0.2">
      <c r="A39" s="87"/>
      <c r="B39" s="88" t="s">
        <v>282</v>
      </c>
      <c r="C39" s="48" t="s">
        <v>283</v>
      </c>
      <c r="D39" s="54">
        <v>0</v>
      </c>
      <c r="E39" s="60" t="s">
        <v>70</v>
      </c>
      <c r="F39" s="60" t="s">
        <v>70</v>
      </c>
      <c r="G39" s="60" t="s">
        <v>70</v>
      </c>
      <c r="H39" s="61" t="s">
        <v>70</v>
      </c>
    </row>
    <row r="40" spans="1:8" s="4" customFormat="1" ht="38.1" customHeight="1" x14ac:dyDescent="0.2">
      <c r="A40" s="85"/>
      <c r="B40" s="86" t="s">
        <v>284</v>
      </c>
      <c r="C40" s="48" t="s">
        <v>285</v>
      </c>
      <c r="D40" s="54">
        <v>0</v>
      </c>
      <c r="E40" s="23">
        <v>0</v>
      </c>
      <c r="F40" s="49">
        <f>IF((IF(D40="-",0,D40))=0,0,(IF(E40="-",0,E40))/(IF(D40="-",0,D40)))</f>
        <v>0</v>
      </c>
      <c r="G40" s="23">
        <v>0</v>
      </c>
      <c r="H40" s="51">
        <f>IF((IF(D40="-",0,D40))=0,0,(IF(G40="-",0,G40))/(IF(D40="-",0,D40)))</f>
        <v>0</v>
      </c>
    </row>
    <row r="41" spans="1:8" s="4" customFormat="1" ht="26.1" customHeight="1" x14ac:dyDescent="0.2">
      <c r="A41" s="78"/>
      <c r="B41" s="84" t="s">
        <v>286</v>
      </c>
      <c r="C41" s="48" t="s">
        <v>287</v>
      </c>
      <c r="D41" s="49">
        <f>IF(D42="-",0,D42) + IF(D43="-",0,D43) + IF(D44="-",0,D44)</f>
        <v>0</v>
      </c>
      <c r="E41" s="50">
        <f>IF(E42="-",0,E42) + IF(E43="-",0,E43) + IF(E44="-",0,E44)</f>
        <v>0</v>
      </c>
      <c r="F41" s="49">
        <f>IF((IF(D41="-",0,D41))=0,0,(IF(E41="-",0,E41))/(IF(D41="-",0,D41)))</f>
        <v>0</v>
      </c>
      <c r="G41" s="50">
        <f>IF(G42="-",0,G42) + IF(G43="-",0,G43) + IF(G44="-",0,G44)</f>
        <v>0</v>
      </c>
      <c r="H41" s="51">
        <f>IF((IF(D41="-",0,D41))=0,0,(IF(G41="-",0,G41))/(IF(D41="-",0,D41)))</f>
        <v>0</v>
      </c>
    </row>
    <row r="42" spans="1:8" s="4" customFormat="1" ht="26.1" customHeight="1" x14ac:dyDescent="0.2">
      <c r="A42" s="80"/>
      <c r="B42" s="81" t="s">
        <v>288</v>
      </c>
      <c r="C42" s="48" t="s">
        <v>289</v>
      </c>
      <c r="D42" s="54">
        <v>0</v>
      </c>
      <c r="E42" s="23">
        <v>0</v>
      </c>
      <c r="F42" s="49">
        <f>IF((IF(D42="-",0,D42))=0,0,(IF(E42="-",0,E42))/(IF(D42="-",0,D42)))</f>
        <v>0</v>
      </c>
      <c r="G42" s="23">
        <v>0</v>
      </c>
      <c r="H42" s="51">
        <f>IF((IF(D42="-",0,D42))=0,0,(IF(G42="-",0,G42))/(IF(D42="-",0,D42)))</f>
        <v>0</v>
      </c>
    </row>
    <row r="43" spans="1:8" s="4" customFormat="1" ht="12.95" customHeight="1" x14ac:dyDescent="0.2">
      <c r="A43" s="80"/>
      <c r="B43" s="81" t="s">
        <v>290</v>
      </c>
      <c r="C43" s="48" t="s">
        <v>291</v>
      </c>
      <c r="D43" s="54">
        <v>0</v>
      </c>
      <c r="E43" s="23">
        <v>0</v>
      </c>
      <c r="F43" s="49">
        <f>IF((IF(D43="-",0,D43))=0,0,(IF(E43="-",0,E43))/(IF(D43="-",0,D43)))</f>
        <v>0</v>
      </c>
      <c r="G43" s="23">
        <v>0</v>
      </c>
      <c r="H43" s="51">
        <f>IF((IF(D43="-",0,D43))=0,0,(IF(G43="-",0,G43))/(IF(D43="-",0,D43)))</f>
        <v>0</v>
      </c>
    </row>
    <row r="44" spans="1:8" s="4" customFormat="1" ht="26.1" customHeight="1" x14ac:dyDescent="0.2">
      <c r="A44" s="80"/>
      <c r="B44" s="81" t="s">
        <v>292</v>
      </c>
      <c r="C44" s="48" t="s">
        <v>293</v>
      </c>
      <c r="D44" s="54">
        <v>0</v>
      </c>
      <c r="E44" s="23">
        <v>0</v>
      </c>
      <c r="F44" s="49">
        <f>IF((IF(D44="-",0,D44))=0,0,(IF(E44="-",0,E44))/(IF(D44="-",0,D44)))</f>
        <v>0</v>
      </c>
      <c r="G44" s="23">
        <v>0</v>
      </c>
      <c r="H44" s="51">
        <f>IF((IF(D44="-",0,D44))=0,0,(IF(G44="-",0,G44))/(IF(D44="-",0,D44)))</f>
        <v>0</v>
      </c>
    </row>
    <row r="45" spans="1:8" s="4" customFormat="1" ht="26.1" customHeight="1" x14ac:dyDescent="0.2">
      <c r="A45" s="78"/>
      <c r="B45" s="79" t="s">
        <v>157</v>
      </c>
      <c r="C45" s="33" t="s">
        <v>294</v>
      </c>
      <c r="D45" s="64" t="s">
        <v>70</v>
      </c>
      <c r="E45" s="65">
        <v>0</v>
      </c>
      <c r="F45" s="64" t="s">
        <v>70</v>
      </c>
      <c r="G45" s="65">
        <v>0</v>
      </c>
      <c r="H45" s="66" t="s">
        <v>70</v>
      </c>
    </row>
    <row r="46" spans="1:8" s="1" customFormat="1" ht="11.1" customHeight="1" x14ac:dyDescent="0.2">
      <c r="H46" s="36" t="s">
        <v>295</v>
      </c>
    </row>
    <row r="47" spans="1:8" s="4" customFormat="1" ht="75.95" customHeight="1" x14ac:dyDescent="0.2">
      <c r="A47" s="13"/>
      <c r="B47" s="14" t="s">
        <v>20</v>
      </c>
      <c r="C47" s="14" t="s">
        <v>21</v>
      </c>
      <c r="D47" s="14" t="s">
        <v>219</v>
      </c>
      <c r="E47" s="14" t="s">
        <v>220</v>
      </c>
      <c r="F47" s="14" t="s">
        <v>221</v>
      </c>
      <c r="G47" s="14" t="s">
        <v>222</v>
      </c>
      <c r="H47" s="14" t="s">
        <v>223</v>
      </c>
    </row>
    <row r="48" spans="1:8" s="15" customFormat="1" ht="11.1" customHeight="1" x14ac:dyDescent="0.2">
      <c r="A48" s="37"/>
      <c r="B48" s="38" t="s">
        <v>30</v>
      </c>
      <c r="C48" s="38" t="s">
        <v>31</v>
      </c>
      <c r="D48" s="38" t="s">
        <v>32</v>
      </c>
      <c r="E48" s="38" t="s">
        <v>33</v>
      </c>
      <c r="F48" s="38" t="s">
        <v>34</v>
      </c>
      <c r="G48" s="38" t="s">
        <v>35</v>
      </c>
      <c r="H48" s="38" t="s">
        <v>36</v>
      </c>
    </row>
    <row r="49" spans="1:8" s="4" customFormat="1" ht="38.1" customHeight="1" x14ac:dyDescent="0.2">
      <c r="A49" s="76"/>
      <c r="B49" s="77" t="s">
        <v>296</v>
      </c>
      <c r="C49" s="89" t="s">
        <v>297</v>
      </c>
      <c r="D49" s="68" t="s">
        <v>70</v>
      </c>
      <c r="E49" s="42">
        <f>IF(E50="-",0,E50) + IF(E53="-",0,E53) + IF(E59="-",0,E59) + IF(E61="-",0,E61) + IF(E62="-",0,E62) + IF(E64="-",0,E64) + IF(E65="-",0,E65)</f>
        <v>0</v>
      </c>
      <c r="F49" s="68" t="s">
        <v>70</v>
      </c>
      <c r="G49" s="42">
        <f>IF(G50="-",0,G50) + IF(G53="-",0,G53) + IF(G59="-",0,G59) + IF(G61="-",0,G61) + IF(G62="-",0,G62) + IF(G64="-",0,G64) + IF(G65="-",0,G65)</f>
        <v>0</v>
      </c>
      <c r="H49" s="69" t="s">
        <v>70</v>
      </c>
    </row>
    <row r="50" spans="1:8" s="4" customFormat="1" ht="12.95" customHeight="1" x14ac:dyDescent="0.2">
      <c r="A50" s="78"/>
      <c r="B50" s="79" t="s">
        <v>298</v>
      </c>
      <c r="C50" s="21" t="s">
        <v>299</v>
      </c>
      <c r="D50" s="54">
        <v>0</v>
      </c>
      <c r="E50" s="23">
        <v>0</v>
      </c>
      <c r="F50" s="49">
        <f>IF((IF(D50="-",0,D50))=0,0,(IF(E50="-",0,E50))/(IF(D50="-",0,D50)))</f>
        <v>0</v>
      </c>
      <c r="G50" s="23">
        <v>0</v>
      </c>
      <c r="H50" s="51">
        <f>IF((IF(D50="-",0,D50))=0,0,(IF(G50="-",0,G50))/(IF(D50="-",0,D50)))</f>
        <v>0</v>
      </c>
    </row>
    <row r="51" spans="1:8" s="4" customFormat="1" ht="12.95" customHeight="1" x14ac:dyDescent="0.2">
      <c r="A51" s="80"/>
      <c r="B51" s="81" t="s">
        <v>300</v>
      </c>
      <c r="C51" s="48" t="s">
        <v>301</v>
      </c>
      <c r="D51" s="54">
        <v>0</v>
      </c>
      <c r="E51" s="23">
        <v>0</v>
      </c>
      <c r="F51" s="49">
        <f>IF((IF(D51="-",0,D51))=0,0,(IF(E51="-",0,E51))/(IF(D51="-",0,D51)))</f>
        <v>0</v>
      </c>
      <c r="G51" s="23">
        <v>0</v>
      </c>
      <c r="H51" s="51">
        <f>IF((IF(D51="-",0,D51))=0,0,(IF(G51="-",0,G51))/(IF(D51="-",0,D51)))</f>
        <v>0</v>
      </c>
    </row>
    <row r="52" spans="1:8" s="4" customFormat="1" ht="26.1" customHeight="1" x14ac:dyDescent="0.2">
      <c r="A52" s="90"/>
      <c r="B52" s="91" t="s">
        <v>302</v>
      </c>
      <c r="C52" s="48" t="s">
        <v>303</v>
      </c>
      <c r="D52" s="54">
        <v>0</v>
      </c>
      <c r="E52" s="60" t="s">
        <v>70</v>
      </c>
      <c r="F52" s="60" t="s">
        <v>70</v>
      </c>
      <c r="G52" s="60" t="s">
        <v>70</v>
      </c>
      <c r="H52" s="61" t="s">
        <v>70</v>
      </c>
    </row>
    <row r="53" spans="1:8" s="4" customFormat="1" ht="26.1" customHeight="1" x14ac:dyDescent="0.2">
      <c r="A53" s="78"/>
      <c r="B53" s="79" t="s">
        <v>304</v>
      </c>
      <c r="C53" s="48" t="s">
        <v>305</v>
      </c>
      <c r="D53" s="49">
        <f>IF(D54="-",0,D54) + IF(D55="-",0,D55) + IF(D56="-",0,D56) + IF(D57="-",0,D57) + IF(D58="-",0,D58)</f>
        <v>0</v>
      </c>
      <c r="E53" s="50">
        <f>IF(E54="-",0,E54) + IF(E55="-",0,E55) + IF(E56="-",0,E56) + IF(E57="-",0,E57) + IF(E58="-",0,E58)</f>
        <v>0</v>
      </c>
      <c r="F53" s="49">
        <f t="shared" ref="F53:F64" si="2">IF((IF(D53="-",0,D53))=0,0,(IF(E53="-",0,E53))/(IF(D53="-",0,D53)))</f>
        <v>0</v>
      </c>
      <c r="G53" s="50">
        <f>IF(G54="-",0,G54) + IF(G55="-",0,G55) + IF(G56="-",0,G56) + IF(G57="-",0,G57) + IF(G58="-",0,G58)</f>
        <v>0</v>
      </c>
      <c r="H53" s="51">
        <f t="shared" ref="H53:H64" si="3">IF((IF(D53="-",0,D53))=0,0,(IF(G53="-",0,G53))/(IF(D53="-",0,D53)))</f>
        <v>0</v>
      </c>
    </row>
    <row r="54" spans="1:8" s="4" customFormat="1" ht="26.1" customHeight="1" x14ac:dyDescent="0.2">
      <c r="A54" s="80"/>
      <c r="B54" s="81" t="s">
        <v>306</v>
      </c>
      <c r="C54" s="48" t="s">
        <v>307</v>
      </c>
      <c r="D54" s="54">
        <v>0</v>
      </c>
      <c r="E54" s="23">
        <v>0</v>
      </c>
      <c r="F54" s="49">
        <f t="shared" si="2"/>
        <v>0</v>
      </c>
      <c r="G54" s="23">
        <v>0</v>
      </c>
      <c r="H54" s="51">
        <f t="shared" si="3"/>
        <v>0</v>
      </c>
    </row>
    <row r="55" spans="1:8" s="4" customFormat="1" ht="12.95" customHeight="1" x14ac:dyDescent="0.2">
      <c r="A55" s="80"/>
      <c r="B55" s="81" t="s">
        <v>308</v>
      </c>
      <c r="C55" s="48" t="s">
        <v>309</v>
      </c>
      <c r="D55" s="54">
        <v>0</v>
      </c>
      <c r="E55" s="23">
        <v>0</v>
      </c>
      <c r="F55" s="49">
        <f t="shared" si="2"/>
        <v>0</v>
      </c>
      <c r="G55" s="23">
        <v>0</v>
      </c>
      <c r="H55" s="51">
        <f t="shared" si="3"/>
        <v>0</v>
      </c>
    </row>
    <row r="56" spans="1:8" s="4" customFormat="1" ht="12.95" customHeight="1" x14ac:dyDescent="0.2">
      <c r="A56" s="80"/>
      <c r="B56" s="81" t="s">
        <v>310</v>
      </c>
      <c r="C56" s="48" t="s">
        <v>311</v>
      </c>
      <c r="D56" s="54">
        <v>0</v>
      </c>
      <c r="E56" s="23">
        <v>0</v>
      </c>
      <c r="F56" s="49">
        <f t="shared" si="2"/>
        <v>0</v>
      </c>
      <c r="G56" s="23">
        <v>0</v>
      </c>
      <c r="H56" s="51">
        <f t="shared" si="3"/>
        <v>0</v>
      </c>
    </row>
    <row r="57" spans="1:8" s="4" customFormat="1" ht="12.95" customHeight="1" x14ac:dyDescent="0.2">
      <c r="A57" s="80"/>
      <c r="B57" s="81" t="s">
        <v>312</v>
      </c>
      <c r="C57" s="48" t="s">
        <v>313</v>
      </c>
      <c r="D57" s="54">
        <v>0</v>
      </c>
      <c r="E57" s="23">
        <v>0</v>
      </c>
      <c r="F57" s="49">
        <f t="shared" si="2"/>
        <v>0</v>
      </c>
      <c r="G57" s="23">
        <v>0</v>
      </c>
      <c r="H57" s="51">
        <f t="shared" si="3"/>
        <v>0</v>
      </c>
    </row>
    <row r="58" spans="1:8" s="4" customFormat="1" ht="26.1" customHeight="1" x14ac:dyDescent="0.2">
      <c r="A58" s="80"/>
      <c r="B58" s="81" t="s">
        <v>314</v>
      </c>
      <c r="C58" s="48" t="s">
        <v>315</v>
      </c>
      <c r="D58" s="54">
        <v>0</v>
      </c>
      <c r="E58" s="23">
        <v>0</v>
      </c>
      <c r="F58" s="49">
        <f t="shared" si="2"/>
        <v>0</v>
      </c>
      <c r="G58" s="23">
        <v>0</v>
      </c>
      <c r="H58" s="51">
        <f t="shared" si="3"/>
        <v>0</v>
      </c>
    </row>
    <row r="59" spans="1:8" s="4" customFormat="1" ht="12.95" customHeight="1" x14ac:dyDescent="0.2">
      <c r="A59" s="78"/>
      <c r="B59" s="84" t="s">
        <v>316</v>
      </c>
      <c r="C59" s="48" t="s">
        <v>317</v>
      </c>
      <c r="D59" s="54">
        <v>0</v>
      </c>
      <c r="E59" s="23">
        <v>0</v>
      </c>
      <c r="F59" s="49">
        <f t="shared" si="2"/>
        <v>0</v>
      </c>
      <c r="G59" s="23">
        <v>0</v>
      </c>
      <c r="H59" s="51">
        <f t="shared" si="3"/>
        <v>0</v>
      </c>
    </row>
    <row r="60" spans="1:8" s="4" customFormat="1" ht="12.95" customHeight="1" x14ac:dyDescent="0.2">
      <c r="A60" s="85"/>
      <c r="B60" s="86" t="s">
        <v>318</v>
      </c>
      <c r="C60" s="48" t="s">
        <v>319</v>
      </c>
      <c r="D60" s="54">
        <v>0</v>
      </c>
      <c r="E60" s="23">
        <v>0</v>
      </c>
      <c r="F60" s="49">
        <f t="shared" si="2"/>
        <v>0</v>
      </c>
      <c r="G60" s="23">
        <v>0</v>
      </c>
      <c r="H60" s="51">
        <f t="shared" si="3"/>
        <v>0</v>
      </c>
    </row>
    <row r="61" spans="1:8" s="4" customFormat="1" ht="12.95" customHeight="1" x14ac:dyDescent="0.2">
      <c r="A61" s="78"/>
      <c r="B61" s="84" t="s">
        <v>320</v>
      </c>
      <c r="C61" s="48" t="s">
        <v>321</v>
      </c>
      <c r="D61" s="54">
        <v>0</v>
      </c>
      <c r="E61" s="23">
        <v>0</v>
      </c>
      <c r="F61" s="49">
        <f t="shared" si="2"/>
        <v>0</v>
      </c>
      <c r="G61" s="23">
        <v>0</v>
      </c>
      <c r="H61" s="51">
        <f t="shared" si="3"/>
        <v>0</v>
      </c>
    </row>
    <row r="62" spans="1:8" s="4" customFormat="1" ht="12.95" customHeight="1" x14ac:dyDescent="0.2">
      <c r="A62" s="78"/>
      <c r="B62" s="84" t="s">
        <v>322</v>
      </c>
      <c r="C62" s="48" t="s">
        <v>323</v>
      </c>
      <c r="D62" s="54">
        <v>0</v>
      </c>
      <c r="E62" s="23">
        <v>0</v>
      </c>
      <c r="F62" s="49">
        <f t="shared" si="2"/>
        <v>0</v>
      </c>
      <c r="G62" s="23">
        <v>0</v>
      </c>
      <c r="H62" s="51">
        <f t="shared" si="3"/>
        <v>0</v>
      </c>
    </row>
    <row r="63" spans="1:8" s="4" customFormat="1" ht="12.95" customHeight="1" x14ac:dyDescent="0.2">
      <c r="A63" s="80"/>
      <c r="B63" s="81" t="s">
        <v>324</v>
      </c>
      <c r="C63" s="48" t="s">
        <v>325</v>
      </c>
      <c r="D63" s="54">
        <v>0</v>
      </c>
      <c r="E63" s="23">
        <v>0</v>
      </c>
      <c r="F63" s="49">
        <f t="shared" si="2"/>
        <v>0</v>
      </c>
      <c r="G63" s="23">
        <v>0</v>
      </c>
      <c r="H63" s="51">
        <f t="shared" si="3"/>
        <v>0</v>
      </c>
    </row>
    <row r="64" spans="1:8" s="4" customFormat="1" ht="12.95" customHeight="1" x14ac:dyDescent="0.2">
      <c r="A64" s="78"/>
      <c r="B64" s="79" t="s">
        <v>326</v>
      </c>
      <c r="C64" s="48" t="s">
        <v>327</v>
      </c>
      <c r="D64" s="54">
        <v>0</v>
      </c>
      <c r="E64" s="23">
        <v>0</v>
      </c>
      <c r="F64" s="49">
        <f t="shared" si="2"/>
        <v>0</v>
      </c>
      <c r="G64" s="23">
        <v>0</v>
      </c>
      <c r="H64" s="51">
        <f t="shared" si="3"/>
        <v>0</v>
      </c>
    </row>
    <row r="65" spans="1:8" s="4" customFormat="1" ht="26.1" customHeight="1" x14ac:dyDescent="0.2">
      <c r="A65" s="78"/>
      <c r="B65" s="79" t="s">
        <v>213</v>
      </c>
      <c r="C65" s="33" t="s">
        <v>328</v>
      </c>
      <c r="D65" s="64" t="s">
        <v>70</v>
      </c>
      <c r="E65" s="65">
        <v>0</v>
      </c>
      <c r="F65" s="64" t="s">
        <v>70</v>
      </c>
      <c r="G65" s="65">
        <v>0</v>
      </c>
      <c r="H65" s="66" t="s">
        <v>70</v>
      </c>
    </row>
  </sheetData>
  <mergeCells count="1">
    <mergeCell ref="B2:H2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45" max="16383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N70"/>
  <sheetViews>
    <sheetView workbookViewId="0"/>
  </sheetViews>
  <sheetFormatPr defaultColWidth="10.5" defaultRowHeight="11.45" customHeight="1" x14ac:dyDescent="0.2"/>
  <cols>
    <col min="1" max="1" width="1.1640625" style="2" customWidth="1"/>
    <col min="2" max="2" width="81.6640625" style="1" customWidth="1"/>
    <col min="3" max="3" width="10.83203125" style="1" customWidth="1"/>
    <col min="4" max="14" width="19.33203125" style="1" customWidth="1"/>
  </cols>
  <sheetData>
    <row r="1" spans="1:10" s="1" customFormat="1" ht="11.1" customHeight="1" x14ac:dyDescent="0.2">
      <c r="J1" s="92" t="s">
        <v>329</v>
      </c>
    </row>
    <row r="2" spans="1:10" s="4" customFormat="1" ht="15" customHeight="1" x14ac:dyDescent="0.2">
      <c r="A2" s="93"/>
      <c r="B2" s="192" t="s">
        <v>330</v>
      </c>
      <c r="C2" s="192"/>
      <c r="D2" s="192"/>
      <c r="E2" s="192"/>
      <c r="F2" s="192"/>
      <c r="G2" s="192"/>
      <c r="H2" s="192"/>
      <c r="I2" s="192"/>
      <c r="J2" s="192"/>
    </row>
    <row r="3" spans="1:10" s="4" customFormat="1" ht="38.1" customHeight="1" x14ac:dyDescent="0.2">
      <c r="A3" s="13"/>
      <c r="B3" s="162" t="s">
        <v>20</v>
      </c>
      <c r="C3" s="162" t="s">
        <v>21</v>
      </c>
      <c r="D3" s="169" t="s">
        <v>331</v>
      </c>
      <c r="E3" s="169"/>
      <c r="F3" s="169" t="s">
        <v>332</v>
      </c>
      <c r="G3" s="169"/>
      <c r="H3" s="162" t="s">
        <v>333</v>
      </c>
      <c r="I3" s="193" t="s">
        <v>334</v>
      </c>
      <c r="J3" s="193"/>
    </row>
    <row r="4" spans="1:10" s="4" customFormat="1" ht="26.1" customHeight="1" x14ac:dyDescent="0.2">
      <c r="B4" s="168"/>
      <c r="C4" s="168"/>
      <c r="D4" s="14" t="s">
        <v>335</v>
      </c>
      <c r="E4" s="14" t="s">
        <v>336</v>
      </c>
      <c r="F4" s="14" t="s">
        <v>335</v>
      </c>
      <c r="G4" s="14" t="s">
        <v>336</v>
      </c>
      <c r="H4" s="168"/>
      <c r="I4" s="94" t="s">
        <v>337</v>
      </c>
      <c r="J4" s="94" t="s">
        <v>338</v>
      </c>
    </row>
    <row r="5" spans="1:10" s="15" customFormat="1" ht="11.1" customHeight="1" x14ac:dyDescent="0.2">
      <c r="A5" s="95"/>
      <c r="B5" s="16" t="s">
        <v>30</v>
      </c>
      <c r="C5" s="16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6" t="s">
        <v>36</v>
      </c>
      <c r="I5" s="96" t="s">
        <v>37</v>
      </c>
      <c r="J5" s="96" t="s">
        <v>339</v>
      </c>
    </row>
    <row r="6" spans="1:10" s="4" customFormat="1" ht="12.95" customHeight="1" x14ac:dyDescent="0.2">
      <c r="A6" s="76"/>
      <c r="B6" s="77" t="s">
        <v>340</v>
      </c>
      <c r="C6" s="40" t="s">
        <v>341</v>
      </c>
      <c r="D6" s="68" t="s">
        <v>70</v>
      </c>
      <c r="E6" s="68" t="s">
        <v>70</v>
      </c>
      <c r="F6" s="42">
        <f>IF(F7="-",0,F7) + IF(F43="-",0,F43) + IF(F59="-",0,F59)</f>
        <v>0</v>
      </c>
      <c r="G6" s="42">
        <f>IF(G7="-",0,G7) + IF(G43="-",0,G43) + IF(G59="-",0,G59) + IF(G70="-",0,G70)</f>
        <v>0</v>
      </c>
      <c r="H6" s="68" t="s">
        <v>70</v>
      </c>
      <c r="I6" s="68" t="s">
        <v>70</v>
      </c>
      <c r="J6" s="69" t="s">
        <v>70</v>
      </c>
    </row>
    <row r="7" spans="1:10" s="4" customFormat="1" ht="26.1" customHeight="1" x14ac:dyDescent="0.2">
      <c r="A7" s="76"/>
      <c r="B7" s="77" t="s">
        <v>342</v>
      </c>
      <c r="C7" s="44" t="s">
        <v>343</v>
      </c>
      <c r="D7" s="60" t="s">
        <v>70</v>
      </c>
      <c r="E7" s="60" t="s">
        <v>70</v>
      </c>
      <c r="F7" s="22">
        <f>IF(F8="-",0,F8) + IF(F14="-",0,F14) + IF(F15="-",0,F15) + IF(F20="-",0,F20) + IF(F27="-",0,F27) + IF(F33="-",0,F33) + IF(F36="-",0,F36)</f>
        <v>0</v>
      </c>
      <c r="G7" s="22">
        <f>IF(G8="-",0,G8) + IF(G14="-",0,G14) + IF(G15="-",0,G15) + IF(G20="-",0,G20) + IF(G27="-",0,G27) + IF(G33="-",0,G33) + IF(G36="-",0,G36)</f>
        <v>0</v>
      </c>
      <c r="H7" s="60" t="s">
        <v>70</v>
      </c>
      <c r="I7" s="60" t="s">
        <v>70</v>
      </c>
      <c r="J7" s="61" t="s">
        <v>70</v>
      </c>
    </row>
    <row r="8" spans="1:10" s="4" customFormat="1" ht="26.1" customHeight="1" x14ac:dyDescent="0.2">
      <c r="A8" s="78"/>
      <c r="B8" s="79" t="s">
        <v>344</v>
      </c>
      <c r="C8" s="21" t="s">
        <v>345</v>
      </c>
      <c r="D8" s="49">
        <f>IF(D9="-",0,D9) + IF(D12="-",0,D12) + IF(D13="-",0,D13)</f>
        <v>0</v>
      </c>
      <c r="E8" s="49">
        <f>IF(E9="-",0,E9) + IF(E12="-",0,E12) + IF(E13="-",0,E13)</f>
        <v>0</v>
      </c>
      <c r="F8" s="50">
        <f>IF(F9="-",0,F9) + IF(F12="-",0,F12) + IF(F13="-",0,F13)</f>
        <v>0</v>
      </c>
      <c r="G8" s="50">
        <f>IF(G9="-",0,G9) + IF(G12="-",0,G12) + IF(G13="-",0,G13)</f>
        <v>0</v>
      </c>
      <c r="H8" s="49">
        <f t="shared" ref="H8:H35" si="0">IF((IF(E8="-",0,E8))=0,0,(IF(G8="-",0,G8))/(IF(E8="-",0,E8)))</f>
        <v>0</v>
      </c>
      <c r="I8" s="97">
        <f>IF(I9="-",0,I9) + IF(I12="-",0,I12) + IF(I13="-",0,I13)</f>
        <v>0</v>
      </c>
      <c r="J8" s="98">
        <f>IF(J9="-",0,J9) + IF(J12="-",0,J12) + IF(J13="-",0,J13)</f>
        <v>0</v>
      </c>
    </row>
    <row r="9" spans="1:10" s="4" customFormat="1" ht="26.1" customHeight="1" x14ac:dyDescent="0.2">
      <c r="A9" s="80"/>
      <c r="B9" s="81" t="s">
        <v>230</v>
      </c>
      <c r="C9" s="99" t="s">
        <v>346</v>
      </c>
      <c r="D9" s="54">
        <v>0</v>
      </c>
      <c r="E9" s="54">
        <v>0</v>
      </c>
      <c r="F9" s="23">
        <v>0</v>
      </c>
      <c r="G9" s="23">
        <v>0</v>
      </c>
      <c r="H9" s="49">
        <f t="shared" si="0"/>
        <v>0</v>
      </c>
      <c r="I9" s="54">
        <v>0</v>
      </c>
      <c r="J9" s="100">
        <v>0</v>
      </c>
    </row>
    <row r="10" spans="1:10" s="4" customFormat="1" ht="12.95" customHeight="1" x14ac:dyDescent="0.2">
      <c r="A10" s="80"/>
      <c r="B10" s="101" t="s">
        <v>232</v>
      </c>
      <c r="C10" s="99" t="s">
        <v>347</v>
      </c>
      <c r="D10" s="54">
        <v>0</v>
      </c>
      <c r="E10" s="54">
        <v>0</v>
      </c>
      <c r="F10" s="23">
        <v>0</v>
      </c>
      <c r="G10" s="23">
        <v>0</v>
      </c>
      <c r="H10" s="49">
        <f t="shared" si="0"/>
        <v>0</v>
      </c>
      <c r="I10" s="54">
        <v>0</v>
      </c>
      <c r="J10" s="100">
        <v>0</v>
      </c>
    </row>
    <row r="11" spans="1:10" s="4" customFormat="1" ht="12.95" customHeight="1" x14ac:dyDescent="0.2">
      <c r="A11" s="80"/>
      <c r="B11" s="101" t="s">
        <v>234</v>
      </c>
      <c r="C11" s="99" t="s">
        <v>348</v>
      </c>
      <c r="D11" s="54">
        <v>0</v>
      </c>
      <c r="E11" s="54">
        <v>0</v>
      </c>
      <c r="F11" s="23">
        <v>0</v>
      </c>
      <c r="G11" s="23">
        <v>0</v>
      </c>
      <c r="H11" s="49">
        <f t="shared" si="0"/>
        <v>0</v>
      </c>
      <c r="I11" s="54">
        <v>0</v>
      </c>
      <c r="J11" s="100">
        <v>0</v>
      </c>
    </row>
    <row r="12" spans="1:10" s="4" customFormat="1" ht="12.95" customHeight="1" x14ac:dyDescent="0.2">
      <c r="A12" s="80"/>
      <c r="B12" s="81" t="s">
        <v>236</v>
      </c>
      <c r="C12" s="99" t="s">
        <v>349</v>
      </c>
      <c r="D12" s="54">
        <v>0</v>
      </c>
      <c r="E12" s="54">
        <v>0</v>
      </c>
      <c r="F12" s="23">
        <v>0</v>
      </c>
      <c r="G12" s="23">
        <v>0</v>
      </c>
      <c r="H12" s="49">
        <f t="shared" si="0"/>
        <v>0</v>
      </c>
      <c r="I12" s="54">
        <v>0</v>
      </c>
      <c r="J12" s="100">
        <v>0</v>
      </c>
    </row>
    <row r="13" spans="1:10" s="4" customFormat="1" ht="12.95" customHeight="1" x14ac:dyDescent="0.2">
      <c r="A13" s="80"/>
      <c r="B13" s="81" t="s">
        <v>243</v>
      </c>
      <c r="C13" s="99" t="s">
        <v>350</v>
      </c>
      <c r="D13" s="54">
        <v>0</v>
      </c>
      <c r="E13" s="54">
        <v>0</v>
      </c>
      <c r="F13" s="23">
        <v>0</v>
      </c>
      <c r="G13" s="23">
        <v>0</v>
      </c>
      <c r="H13" s="49">
        <f t="shared" si="0"/>
        <v>0</v>
      </c>
      <c r="I13" s="54">
        <v>0</v>
      </c>
      <c r="J13" s="100">
        <v>0</v>
      </c>
    </row>
    <row r="14" spans="1:10" s="4" customFormat="1" ht="12.95" customHeight="1" x14ac:dyDescent="0.2">
      <c r="A14" s="78"/>
      <c r="B14" s="84" t="s">
        <v>245</v>
      </c>
      <c r="C14" s="21" t="s">
        <v>351</v>
      </c>
      <c r="D14" s="54">
        <v>0</v>
      </c>
      <c r="E14" s="54">
        <v>0</v>
      </c>
      <c r="F14" s="23">
        <v>0</v>
      </c>
      <c r="G14" s="23">
        <v>0</v>
      </c>
      <c r="H14" s="49">
        <f t="shared" si="0"/>
        <v>0</v>
      </c>
      <c r="I14" s="54">
        <v>0</v>
      </c>
      <c r="J14" s="100">
        <v>0</v>
      </c>
    </row>
    <row r="15" spans="1:10" s="4" customFormat="1" ht="26.1" customHeight="1" x14ac:dyDescent="0.2">
      <c r="A15" s="78"/>
      <c r="B15" s="84" t="s">
        <v>352</v>
      </c>
      <c r="C15" s="21" t="s">
        <v>353</v>
      </c>
      <c r="D15" s="49">
        <f>IF(D16="-",0,D16) + IF(D17="-",0,D17) + IF(D18="-",0,D18) + IF(D19="-",0,D19)</f>
        <v>0</v>
      </c>
      <c r="E15" s="49">
        <f>IF(E16="-",0,E16) + IF(E17="-",0,E17) + IF(E18="-",0,E18) + IF(E19="-",0,E19)</f>
        <v>0</v>
      </c>
      <c r="F15" s="50">
        <f>IF(F16="-",0,F16) + IF(F17="-",0,F17) + IF(F18="-",0,F18) + IF(F19="-",0,F19)</f>
        <v>0</v>
      </c>
      <c r="G15" s="50">
        <f>IF(G16="-",0,G16) + IF(G17="-",0,G17) + IF(G18="-",0,G18) + IF(G19="-",0,G19)</f>
        <v>0</v>
      </c>
      <c r="H15" s="49">
        <f t="shared" si="0"/>
        <v>0</v>
      </c>
      <c r="I15" s="97">
        <f>IF(I16="-",0,I16) + IF(I17="-",0,I17) + IF(I18="-",0,I18) + IF(I19="-",0,I19)</f>
        <v>0</v>
      </c>
      <c r="J15" s="98">
        <f>IF(J16="-",0,J16) + IF(J17="-",0,J17) + IF(J18="-",0,J18) + IF(J19="-",0,J19)</f>
        <v>0</v>
      </c>
    </row>
    <row r="16" spans="1:10" s="4" customFormat="1" ht="26.1" customHeight="1" x14ac:dyDescent="0.2">
      <c r="A16" s="80"/>
      <c r="B16" s="81" t="s">
        <v>105</v>
      </c>
      <c r="C16" s="21" t="s">
        <v>354</v>
      </c>
      <c r="D16" s="54">
        <v>0</v>
      </c>
      <c r="E16" s="54">
        <v>0</v>
      </c>
      <c r="F16" s="23">
        <v>0</v>
      </c>
      <c r="G16" s="23">
        <v>0</v>
      </c>
      <c r="H16" s="49">
        <f t="shared" si="0"/>
        <v>0</v>
      </c>
      <c r="I16" s="54">
        <v>0</v>
      </c>
      <c r="J16" s="100">
        <v>0</v>
      </c>
    </row>
    <row r="17" spans="1:10" s="4" customFormat="1" ht="12.95" customHeight="1" x14ac:dyDescent="0.2">
      <c r="A17" s="80"/>
      <c r="B17" s="81" t="s">
        <v>250</v>
      </c>
      <c r="C17" s="21" t="s">
        <v>355</v>
      </c>
      <c r="D17" s="54">
        <v>0</v>
      </c>
      <c r="E17" s="54">
        <v>0</v>
      </c>
      <c r="F17" s="23">
        <v>0</v>
      </c>
      <c r="G17" s="23">
        <v>0</v>
      </c>
      <c r="H17" s="49">
        <f t="shared" si="0"/>
        <v>0</v>
      </c>
      <c r="I17" s="54">
        <v>0</v>
      </c>
      <c r="J17" s="100">
        <v>0</v>
      </c>
    </row>
    <row r="18" spans="1:10" s="4" customFormat="1" ht="12.95" customHeight="1" x14ac:dyDescent="0.2">
      <c r="A18" s="80"/>
      <c r="B18" s="81" t="s">
        <v>252</v>
      </c>
      <c r="C18" s="21" t="s">
        <v>356</v>
      </c>
      <c r="D18" s="54">
        <v>0</v>
      </c>
      <c r="E18" s="54">
        <v>0</v>
      </c>
      <c r="F18" s="23">
        <v>0</v>
      </c>
      <c r="G18" s="23">
        <v>0</v>
      </c>
      <c r="H18" s="49">
        <f t="shared" si="0"/>
        <v>0</v>
      </c>
      <c r="I18" s="54">
        <v>0</v>
      </c>
      <c r="J18" s="100">
        <v>0</v>
      </c>
    </row>
    <row r="19" spans="1:10" s="4" customFormat="1" ht="26.1" customHeight="1" x14ac:dyDescent="0.2">
      <c r="A19" s="80"/>
      <c r="B19" s="81" t="s">
        <v>357</v>
      </c>
      <c r="C19" s="21" t="s">
        <v>358</v>
      </c>
      <c r="D19" s="54">
        <v>0</v>
      </c>
      <c r="E19" s="54">
        <v>0</v>
      </c>
      <c r="F19" s="23">
        <v>0</v>
      </c>
      <c r="G19" s="23">
        <v>0</v>
      </c>
      <c r="H19" s="49">
        <f t="shared" si="0"/>
        <v>0</v>
      </c>
      <c r="I19" s="54">
        <v>0</v>
      </c>
      <c r="J19" s="100">
        <v>0</v>
      </c>
    </row>
    <row r="20" spans="1:10" s="4" customFormat="1" ht="26.1" customHeight="1" x14ac:dyDescent="0.2">
      <c r="A20" s="78"/>
      <c r="B20" s="79" t="s">
        <v>359</v>
      </c>
      <c r="C20" s="21" t="s">
        <v>360</v>
      </c>
      <c r="D20" s="49">
        <f>IF(D21="-",0,D21) + IF(D22="-",0,D22) + IF(D23="-",0,D23) + IF(D24="-",0,D24) + IF(D25="-",0,D25) + IF(D26="-",0,D26)</f>
        <v>0</v>
      </c>
      <c r="E20" s="49">
        <f>IF(E21="-",0,E21) + IF(E22="-",0,E22) + IF(E23="-",0,E23) + IF(E24="-",0,E24) + IF(E25="-",0,E25) + IF(E26="-",0,E26)</f>
        <v>0</v>
      </c>
      <c r="F20" s="50">
        <f>IF(F21="-",0,F21) + IF(F22="-",0,F22) + IF(F23="-",0,F23) + IF(F24="-",0,F24) + IF(F25="-",0,F25) + IF(F26="-",0,F26)</f>
        <v>0</v>
      </c>
      <c r="G20" s="50">
        <f>IF(G21="-",0,G21) + IF(G22="-",0,G22) + IF(G23="-",0,G23) + IF(G24="-",0,G24) + IF(G25="-",0,G25) + IF(G26="-",0,G26)</f>
        <v>0</v>
      </c>
      <c r="H20" s="49">
        <f t="shared" si="0"/>
        <v>0</v>
      </c>
      <c r="I20" s="97">
        <f>IF(I21="-",0,I21) + IF(I22="-",0,I22) + IF(I23="-",0,I23) + IF(I24="-",0,I24) + IF(I25="-",0,I25) + IF(I26="-",0,I26)</f>
        <v>0</v>
      </c>
      <c r="J20" s="98">
        <f>IF(J21="-",0,J21) + IF(J22="-",0,J22) + IF(J23="-",0,J23) + IF(J24="-",0,J24) + IF(J25="-",0,J25) + IF(J26="-",0,J26)</f>
        <v>0</v>
      </c>
    </row>
    <row r="21" spans="1:10" s="4" customFormat="1" ht="26.1" customHeight="1" x14ac:dyDescent="0.2">
      <c r="A21" s="80"/>
      <c r="B21" s="81" t="s">
        <v>361</v>
      </c>
      <c r="C21" s="99" t="s">
        <v>362</v>
      </c>
      <c r="D21" s="54">
        <v>0</v>
      </c>
      <c r="E21" s="54">
        <v>0</v>
      </c>
      <c r="F21" s="23">
        <v>0</v>
      </c>
      <c r="G21" s="23">
        <v>0</v>
      </c>
      <c r="H21" s="49">
        <f t="shared" si="0"/>
        <v>0</v>
      </c>
      <c r="I21" s="54">
        <v>0</v>
      </c>
      <c r="J21" s="100">
        <v>0</v>
      </c>
    </row>
    <row r="22" spans="1:10" s="4" customFormat="1" ht="12.95" customHeight="1" x14ac:dyDescent="0.2">
      <c r="A22" s="80"/>
      <c r="B22" s="81" t="s">
        <v>119</v>
      </c>
      <c r="C22" s="99" t="s">
        <v>363</v>
      </c>
      <c r="D22" s="54">
        <v>0</v>
      </c>
      <c r="E22" s="54">
        <v>0</v>
      </c>
      <c r="F22" s="23">
        <v>0</v>
      </c>
      <c r="G22" s="23">
        <v>0</v>
      </c>
      <c r="H22" s="49">
        <f t="shared" si="0"/>
        <v>0</v>
      </c>
      <c r="I22" s="54">
        <v>0</v>
      </c>
      <c r="J22" s="100">
        <v>0</v>
      </c>
    </row>
    <row r="23" spans="1:10" s="4" customFormat="1" ht="12.95" customHeight="1" x14ac:dyDescent="0.2">
      <c r="A23" s="80"/>
      <c r="B23" s="81" t="s">
        <v>364</v>
      </c>
      <c r="C23" s="99" t="s">
        <v>365</v>
      </c>
      <c r="D23" s="54">
        <v>0</v>
      </c>
      <c r="E23" s="54">
        <v>0</v>
      </c>
      <c r="F23" s="23">
        <v>0</v>
      </c>
      <c r="G23" s="23">
        <v>0</v>
      </c>
      <c r="H23" s="49">
        <f t="shared" si="0"/>
        <v>0</v>
      </c>
      <c r="I23" s="54">
        <v>0</v>
      </c>
      <c r="J23" s="100">
        <v>0</v>
      </c>
    </row>
    <row r="24" spans="1:10" s="4" customFormat="1" ht="12.95" customHeight="1" x14ac:dyDescent="0.2">
      <c r="A24" s="80"/>
      <c r="B24" s="81" t="s">
        <v>366</v>
      </c>
      <c r="C24" s="99" t="s">
        <v>367</v>
      </c>
      <c r="D24" s="54">
        <v>0</v>
      </c>
      <c r="E24" s="54">
        <v>0</v>
      </c>
      <c r="F24" s="23">
        <v>0</v>
      </c>
      <c r="G24" s="23">
        <v>0</v>
      </c>
      <c r="H24" s="49">
        <f t="shared" si="0"/>
        <v>0</v>
      </c>
      <c r="I24" s="54">
        <v>0</v>
      </c>
      <c r="J24" s="100">
        <v>0</v>
      </c>
    </row>
    <row r="25" spans="1:10" s="4" customFormat="1" ht="12.95" customHeight="1" x14ac:dyDescent="0.2">
      <c r="A25" s="80"/>
      <c r="B25" s="81" t="s">
        <v>125</v>
      </c>
      <c r="C25" s="99" t="s">
        <v>368</v>
      </c>
      <c r="D25" s="54">
        <v>0</v>
      </c>
      <c r="E25" s="54">
        <v>0</v>
      </c>
      <c r="F25" s="23">
        <v>0</v>
      </c>
      <c r="G25" s="23">
        <v>0</v>
      </c>
      <c r="H25" s="49">
        <f t="shared" si="0"/>
        <v>0</v>
      </c>
      <c r="I25" s="54">
        <v>0</v>
      </c>
      <c r="J25" s="100">
        <v>0</v>
      </c>
    </row>
    <row r="26" spans="1:10" s="4" customFormat="1" ht="12.95" customHeight="1" x14ac:dyDescent="0.2">
      <c r="A26" s="80"/>
      <c r="B26" s="81" t="s">
        <v>369</v>
      </c>
      <c r="C26" s="99" t="s">
        <v>370</v>
      </c>
      <c r="D26" s="54">
        <v>0</v>
      </c>
      <c r="E26" s="54">
        <v>0</v>
      </c>
      <c r="F26" s="23">
        <v>0</v>
      </c>
      <c r="G26" s="23">
        <v>0</v>
      </c>
      <c r="H26" s="49">
        <f t="shared" si="0"/>
        <v>0</v>
      </c>
      <c r="I26" s="54">
        <v>0</v>
      </c>
      <c r="J26" s="100">
        <v>0</v>
      </c>
    </row>
    <row r="27" spans="1:10" s="4" customFormat="1" ht="26.1" customHeight="1" x14ac:dyDescent="0.2">
      <c r="A27" s="78"/>
      <c r="B27" s="102" t="s">
        <v>371</v>
      </c>
      <c r="C27" s="21" t="s">
        <v>372</v>
      </c>
      <c r="D27" s="49">
        <f>IF(D28="-",0,D28) + IF(D29="-",0,D29) + IF(D30="-",0,D30) + IF(D31="-",0,D31) + IF(D32="-",0,D32)</f>
        <v>0</v>
      </c>
      <c r="E27" s="49">
        <f>IF(E28="-",0,E28) + IF(E29="-",0,E29) + IF(E30="-",0,E30) + IF(E31="-",0,E31) + IF(E32="-",0,E32)</f>
        <v>0</v>
      </c>
      <c r="F27" s="50">
        <f>IF(F28="-",0,F28) + IF(F29="-",0,F29) + IF(F30="-",0,F30) + IF(F31="-",0,F31) + IF(F32="-",0,F32)</f>
        <v>0</v>
      </c>
      <c r="G27" s="50">
        <f>IF(G28="-",0,G28) + IF(G29="-",0,G29) + IF(G30="-",0,G30) + IF(G31="-",0,G31) + IF(G32="-",0,G32)</f>
        <v>0</v>
      </c>
      <c r="H27" s="49">
        <f t="shared" si="0"/>
        <v>0</v>
      </c>
      <c r="I27" s="97">
        <f>IF(I28="-",0,I28) + IF(I29="-",0,I29) + IF(I30="-",0,I30) + IF(I31="-",0,I31) + IF(I32="-",0,I32)</f>
        <v>0</v>
      </c>
      <c r="J27" s="98">
        <f>IF(J28="-",0,J28) + IF(J29="-",0,J29) + IF(J30="-",0,J30) + IF(J31="-",0,J31) + IF(J32="-",0,J32)</f>
        <v>0</v>
      </c>
    </row>
    <row r="28" spans="1:10" s="4" customFormat="1" ht="26.1" customHeight="1" x14ac:dyDescent="0.2">
      <c r="A28" s="80"/>
      <c r="B28" s="81" t="s">
        <v>373</v>
      </c>
      <c r="C28" s="21" t="s">
        <v>374</v>
      </c>
      <c r="D28" s="54">
        <v>0</v>
      </c>
      <c r="E28" s="54">
        <v>0</v>
      </c>
      <c r="F28" s="23">
        <v>0</v>
      </c>
      <c r="G28" s="23">
        <v>0</v>
      </c>
      <c r="H28" s="49">
        <f t="shared" si="0"/>
        <v>0</v>
      </c>
      <c r="I28" s="54">
        <v>0</v>
      </c>
      <c r="J28" s="100">
        <v>0</v>
      </c>
    </row>
    <row r="29" spans="1:10" s="4" customFormat="1" ht="12.95" customHeight="1" x14ac:dyDescent="0.2">
      <c r="A29" s="80"/>
      <c r="B29" s="81" t="s">
        <v>137</v>
      </c>
      <c r="C29" s="21" t="s">
        <v>375</v>
      </c>
      <c r="D29" s="54">
        <v>0</v>
      </c>
      <c r="E29" s="54">
        <v>0</v>
      </c>
      <c r="F29" s="23">
        <v>0</v>
      </c>
      <c r="G29" s="23">
        <v>0</v>
      </c>
      <c r="H29" s="49">
        <f t="shared" si="0"/>
        <v>0</v>
      </c>
      <c r="I29" s="54">
        <v>0</v>
      </c>
      <c r="J29" s="100">
        <v>0</v>
      </c>
    </row>
    <row r="30" spans="1:10" s="4" customFormat="1" ht="12.95" customHeight="1" x14ac:dyDescent="0.2">
      <c r="A30" s="80"/>
      <c r="B30" s="81" t="s">
        <v>279</v>
      </c>
      <c r="C30" s="21" t="s">
        <v>376</v>
      </c>
      <c r="D30" s="54">
        <v>0</v>
      </c>
      <c r="E30" s="54">
        <v>0</v>
      </c>
      <c r="F30" s="23">
        <v>0</v>
      </c>
      <c r="G30" s="23">
        <v>0</v>
      </c>
      <c r="H30" s="49">
        <f t="shared" si="0"/>
        <v>0</v>
      </c>
      <c r="I30" s="54">
        <v>0</v>
      </c>
      <c r="J30" s="100">
        <v>0</v>
      </c>
    </row>
    <row r="31" spans="1:10" s="4" customFormat="1" ht="12.95" customHeight="1" x14ac:dyDescent="0.2">
      <c r="A31" s="80"/>
      <c r="B31" s="81" t="s">
        <v>143</v>
      </c>
      <c r="C31" s="21" t="s">
        <v>377</v>
      </c>
      <c r="D31" s="54">
        <v>0</v>
      </c>
      <c r="E31" s="54">
        <v>0</v>
      </c>
      <c r="F31" s="23">
        <v>0</v>
      </c>
      <c r="G31" s="23">
        <v>0</v>
      </c>
      <c r="H31" s="49">
        <f t="shared" si="0"/>
        <v>0</v>
      </c>
      <c r="I31" s="54">
        <v>0</v>
      </c>
      <c r="J31" s="100">
        <v>0</v>
      </c>
    </row>
    <row r="32" spans="1:10" s="4" customFormat="1" ht="26.1" customHeight="1" x14ac:dyDescent="0.2">
      <c r="A32" s="80"/>
      <c r="B32" s="81" t="s">
        <v>284</v>
      </c>
      <c r="C32" s="21" t="s">
        <v>378</v>
      </c>
      <c r="D32" s="54">
        <v>0</v>
      </c>
      <c r="E32" s="54">
        <v>0</v>
      </c>
      <c r="F32" s="23">
        <v>0</v>
      </c>
      <c r="G32" s="23">
        <v>0</v>
      </c>
      <c r="H32" s="49">
        <f t="shared" si="0"/>
        <v>0</v>
      </c>
      <c r="I32" s="54">
        <v>0</v>
      </c>
      <c r="J32" s="100">
        <v>0</v>
      </c>
    </row>
    <row r="33" spans="1:10" s="4" customFormat="1" ht="12.95" customHeight="1" x14ac:dyDescent="0.2">
      <c r="A33" s="78"/>
      <c r="B33" s="84" t="s">
        <v>379</v>
      </c>
      <c r="C33" s="21" t="s">
        <v>380</v>
      </c>
      <c r="D33" s="54">
        <v>0</v>
      </c>
      <c r="E33" s="54">
        <v>0</v>
      </c>
      <c r="F33" s="23">
        <v>0</v>
      </c>
      <c r="G33" s="23">
        <v>0</v>
      </c>
      <c r="H33" s="49">
        <f t="shared" si="0"/>
        <v>0</v>
      </c>
      <c r="I33" s="54">
        <v>0</v>
      </c>
      <c r="J33" s="100">
        <v>0</v>
      </c>
    </row>
    <row r="34" spans="1:10" s="4" customFormat="1" ht="26.1" customHeight="1" x14ac:dyDescent="0.2">
      <c r="A34" s="80"/>
      <c r="B34" s="81" t="s">
        <v>381</v>
      </c>
      <c r="C34" s="21" t="s">
        <v>382</v>
      </c>
      <c r="D34" s="54">
        <v>0</v>
      </c>
      <c r="E34" s="54">
        <v>0</v>
      </c>
      <c r="F34" s="23">
        <v>0</v>
      </c>
      <c r="G34" s="23">
        <v>0</v>
      </c>
      <c r="H34" s="49">
        <f t="shared" si="0"/>
        <v>0</v>
      </c>
      <c r="I34" s="54">
        <v>0</v>
      </c>
      <c r="J34" s="100">
        <v>0</v>
      </c>
    </row>
    <row r="35" spans="1:10" s="4" customFormat="1" ht="12.95" customHeight="1" x14ac:dyDescent="0.2">
      <c r="A35" s="80"/>
      <c r="B35" s="81" t="s">
        <v>290</v>
      </c>
      <c r="C35" s="21" t="s">
        <v>383</v>
      </c>
      <c r="D35" s="54">
        <v>0</v>
      </c>
      <c r="E35" s="54">
        <v>0</v>
      </c>
      <c r="F35" s="23">
        <v>0</v>
      </c>
      <c r="G35" s="23">
        <v>0</v>
      </c>
      <c r="H35" s="49">
        <f t="shared" si="0"/>
        <v>0</v>
      </c>
      <c r="I35" s="54">
        <v>0</v>
      </c>
      <c r="J35" s="100">
        <v>0</v>
      </c>
    </row>
    <row r="36" spans="1:10" s="4" customFormat="1" ht="26.1" customHeight="1" x14ac:dyDescent="0.2">
      <c r="A36" s="78"/>
      <c r="B36" s="79" t="s">
        <v>384</v>
      </c>
      <c r="C36" s="33" t="s">
        <v>385</v>
      </c>
      <c r="D36" s="64" t="s">
        <v>70</v>
      </c>
      <c r="E36" s="64" t="s">
        <v>70</v>
      </c>
      <c r="F36" s="65">
        <v>0</v>
      </c>
      <c r="G36" s="65">
        <v>0</v>
      </c>
      <c r="H36" s="64" t="s">
        <v>70</v>
      </c>
      <c r="I36" s="64" t="s">
        <v>70</v>
      </c>
      <c r="J36" s="66" t="s">
        <v>70</v>
      </c>
    </row>
    <row r="37" spans="1:10" s="103" customFormat="1" ht="12" customHeight="1" x14ac:dyDescent="0.2">
      <c r="B37" s="194" t="s">
        <v>386</v>
      </c>
      <c r="C37" s="194"/>
      <c r="D37" s="194"/>
      <c r="E37" s="194"/>
      <c r="F37" s="194"/>
      <c r="G37" s="194"/>
      <c r="H37" s="194"/>
      <c r="I37" s="194"/>
      <c r="J37" s="194"/>
    </row>
    <row r="38" spans="1:10" s="103" customFormat="1" ht="12" customHeight="1" x14ac:dyDescent="0.2">
      <c r="B38" s="194" t="s">
        <v>387</v>
      </c>
      <c r="C38" s="194"/>
      <c r="D38" s="194"/>
      <c r="E38" s="194"/>
      <c r="F38" s="194"/>
      <c r="G38" s="194"/>
      <c r="H38" s="194"/>
      <c r="I38" s="194"/>
      <c r="J38" s="194"/>
    </row>
    <row r="39" spans="1:10" s="1" customFormat="1" ht="11.1" customHeight="1" x14ac:dyDescent="0.2">
      <c r="J39" s="104" t="s">
        <v>388</v>
      </c>
    </row>
    <row r="40" spans="1:10" s="4" customFormat="1" ht="38.1" customHeight="1" x14ac:dyDescent="0.2">
      <c r="A40" s="13"/>
      <c r="B40" s="162" t="s">
        <v>20</v>
      </c>
      <c r="C40" s="162" t="s">
        <v>21</v>
      </c>
      <c r="D40" s="169" t="s">
        <v>331</v>
      </c>
      <c r="E40" s="169"/>
      <c r="F40" s="169" t="s">
        <v>332</v>
      </c>
      <c r="G40" s="169"/>
      <c r="H40" s="162" t="s">
        <v>333</v>
      </c>
      <c r="I40" s="193" t="s">
        <v>334</v>
      </c>
      <c r="J40" s="193"/>
    </row>
    <row r="41" spans="1:10" s="4" customFormat="1" ht="26.1" customHeight="1" x14ac:dyDescent="0.2">
      <c r="B41" s="168"/>
      <c r="C41" s="168"/>
      <c r="D41" s="14" t="s">
        <v>335</v>
      </c>
      <c r="E41" s="14" t="s">
        <v>336</v>
      </c>
      <c r="F41" s="14" t="s">
        <v>335</v>
      </c>
      <c r="G41" s="14" t="s">
        <v>336</v>
      </c>
      <c r="H41" s="168"/>
      <c r="I41" s="94" t="s">
        <v>337</v>
      </c>
      <c r="J41" s="94" t="s">
        <v>338</v>
      </c>
    </row>
    <row r="42" spans="1:10" s="15" customFormat="1" ht="11.1" customHeight="1" x14ac:dyDescent="0.2">
      <c r="A42" s="95"/>
      <c r="B42" s="16" t="s">
        <v>30</v>
      </c>
      <c r="C42" s="16" t="s">
        <v>31</v>
      </c>
      <c r="D42" s="16" t="s">
        <v>32</v>
      </c>
      <c r="E42" s="16" t="s">
        <v>33</v>
      </c>
      <c r="F42" s="16" t="s">
        <v>34</v>
      </c>
      <c r="G42" s="16" t="s">
        <v>35</v>
      </c>
      <c r="H42" s="16" t="s">
        <v>36</v>
      </c>
      <c r="I42" s="96" t="s">
        <v>37</v>
      </c>
      <c r="J42" s="96" t="s">
        <v>339</v>
      </c>
    </row>
    <row r="43" spans="1:10" s="4" customFormat="1" ht="26.1" customHeight="1" x14ac:dyDescent="0.2">
      <c r="A43" s="76"/>
      <c r="B43" s="105" t="s">
        <v>389</v>
      </c>
      <c r="C43" s="40" t="s">
        <v>390</v>
      </c>
      <c r="D43" s="68" t="s">
        <v>70</v>
      </c>
      <c r="E43" s="68" t="s">
        <v>70</v>
      </c>
      <c r="F43" s="42">
        <f>IF(F44="-",0,F44) + IF(F47="-",0,F47) + IF(F54="-",0,F54) + IF(F55="-",0,F55) + IF(F57="-",0,F57) + IF(F58="-",0,F58)</f>
        <v>0</v>
      </c>
      <c r="G43" s="42">
        <f>IF(G44="-",0,G44) + IF(G47="-",0,G47) + IF(G54="-",0,G54) + IF(G55="-",0,G55) + IF(G57="-",0,G57) + IF(G58="-",0,G58)</f>
        <v>0</v>
      </c>
      <c r="H43" s="68" t="s">
        <v>70</v>
      </c>
      <c r="I43" s="68" t="s">
        <v>70</v>
      </c>
      <c r="J43" s="69" t="s">
        <v>70</v>
      </c>
    </row>
    <row r="44" spans="1:10" s="4" customFormat="1" ht="12.95" customHeight="1" x14ac:dyDescent="0.2">
      <c r="A44" s="78"/>
      <c r="B44" s="79" t="s">
        <v>298</v>
      </c>
      <c r="C44" s="21" t="s">
        <v>391</v>
      </c>
      <c r="D44" s="54">
        <v>0</v>
      </c>
      <c r="E44" s="54">
        <v>0</v>
      </c>
      <c r="F44" s="23">
        <v>0</v>
      </c>
      <c r="G44" s="23">
        <v>0</v>
      </c>
      <c r="H44" s="49">
        <f>IF((IF(E44="-",0,E44))=0,0,(IF(G44="-",0,G44))/(IF(E44="-",0,E44)))</f>
        <v>0</v>
      </c>
      <c r="I44" s="54">
        <v>0</v>
      </c>
      <c r="J44" s="100">
        <v>0</v>
      </c>
    </row>
    <row r="45" spans="1:10" s="4" customFormat="1" ht="12.95" customHeight="1" x14ac:dyDescent="0.2">
      <c r="A45" s="80"/>
      <c r="B45" s="81" t="s">
        <v>300</v>
      </c>
      <c r="C45" s="48" t="s">
        <v>392</v>
      </c>
      <c r="D45" s="54">
        <v>0</v>
      </c>
      <c r="E45" s="54">
        <v>0</v>
      </c>
      <c r="F45" s="23">
        <v>0</v>
      </c>
      <c r="G45" s="23">
        <v>0</v>
      </c>
      <c r="H45" s="49">
        <f>IF((IF(E45="-",0,E45))=0,0,(IF(G45="-",0,G45))/(IF(E45="-",0,E45)))</f>
        <v>0</v>
      </c>
      <c r="I45" s="54">
        <v>0</v>
      </c>
      <c r="J45" s="100">
        <v>0</v>
      </c>
    </row>
    <row r="46" spans="1:10" s="4" customFormat="1" ht="26.1" customHeight="1" x14ac:dyDescent="0.2">
      <c r="A46" s="90"/>
      <c r="B46" s="91" t="s">
        <v>302</v>
      </c>
      <c r="C46" s="48" t="s">
        <v>393</v>
      </c>
      <c r="D46" s="54">
        <v>0</v>
      </c>
      <c r="E46" s="54">
        <v>0</v>
      </c>
      <c r="F46" s="60" t="s">
        <v>70</v>
      </c>
      <c r="G46" s="60" t="s">
        <v>70</v>
      </c>
      <c r="H46" s="60" t="s">
        <v>70</v>
      </c>
      <c r="I46" s="54">
        <v>0</v>
      </c>
      <c r="J46" s="100">
        <v>0</v>
      </c>
    </row>
    <row r="47" spans="1:10" s="4" customFormat="1" ht="26.1" customHeight="1" x14ac:dyDescent="0.2">
      <c r="A47" s="78"/>
      <c r="B47" s="79" t="s">
        <v>394</v>
      </c>
      <c r="C47" s="48" t="s">
        <v>395</v>
      </c>
      <c r="D47" s="49">
        <f>IF(D48="-",0,D48) + IF(D49="-",0,D49) + IF(D50="-",0,D50) + IF(D51="-",0,D51) + IF(D52="-",0,D52)</f>
        <v>0</v>
      </c>
      <c r="E47" s="49">
        <f>IF(E48="-",0,E48) + IF(E49="-",0,E49) + IF(E50="-",0,E50) + IF(E51="-",0,E51) + IF(E52="-",0,E52)</f>
        <v>0</v>
      </c>
      <c r="F47" s="50">
        <f>IF(F48="-",0,F48) + IF(F49="-",0,F49) + IF(F50="-",0,F50) + IF(F51="-",0,F51) + IF(F52="-",0,F52)</f>
        <v>0</v>
      </c>
      <c r="G47" s="50">
        <f>IF(G48="-",0,G48) + IF(G49="-",0,G49) + IF(G50="-",0,G50) + IF(G51="-",0,G51) + IF(G52="-",0,G52)</f>
        <v>0</v>
      </c>
      <c r="H47" s="49">
        <f t="shared" ref="H47:H57" si="1">IF((IF(E47="-",0,E47))=0,0,(IF(G47="-",0,G47))/(IF(E47="-",0,E47)))</f>
        <v>0</v>
      </c>
      <c r="I47" s="97">
        <f>IF(I48="-",0,I48) + IF(I49="-",0,I49) + IF(I50="-",0,I50) + IF(I51="-",0,I51) + IF(I52="-",0,I52)</f>
        <v>0</v>
      </c>
      <c r="J47" s="98">
        <f>IF(J48="-",0,J48) + IF(J49="-",0,J49) + IF(J50="-",0,J50) + IF(J51="-",0,J51) + IF(J52="-",0,J52)</f>
        <v>0</v>
      </c>
    </row>
    <row r="48" spans="1:10" s="4" customFormat="1" ht="26.1" customHeight="1" x14ac:dyDescent="0.2">
      <c r="A48" s="80"/>
      <c r="B48" s="81" t="s">
        <v>306</v>
      </c>
      <c r="C48" s="48" t="s">
        <v>396</v>
      </c>
      <c r="D48" s="54">
        <v>0</v>
      </c>
      <c r="E48" s="54">
        <v>0</v>
      </c>
      <c r="F48" s="23">
        <v>0</v>
      </c>
      <c r="G48" s="23">
        <v>0</v>
      </c>
      <c r="H48" s="49">
        <f t="shared" si="1"/>
        <v>0</v>
      </c>
      <c r="I48" s="54">
        <v>0</v>
      </c>
      <c r="J48" s="100">
        <v>0</v>
      </c>
    </row>
    <row r="49" spans="1:10" s="4" customFormat="1" ht="12.95" customHeight="1" x14ac:dyDescent="0.2">
      <c r="A49" s="80"/>
      <c r="B49" s="81" t="s">
        <v>308</v>
      </c>
      <c r="C49" s="48" t="s">
        <v>397</v>
      </c>
      <c r="D49" s="54">
        <v>0</v>
      </c>
      <c r="E49" s="54">
        <v>0</v>
      </c>
      <c r="F49" s="23">
        <v>0</v>
      </c>
      <c r="G49" s="23">
        <v>0</v>
      </c>
      <c r="H49" s="49">
        <f t="shared" si="1"/>
        <v>0</v>
      </c>
      <c r="I49" s="54">
        <v>0</v>
      </c>
      <c r="J49" s="100">
        <v>0</v>
      </c>
    </row>
    <row r="50" spans="1:10" s="4" customFormat="1" ht="12.95" customHeight="1" x14ac:dyDescent="0.2">
      <c r="A50" s="80"/>
      <c r="B50" s="81" t="s">
        <v>310</v>
      </c>
      <c r="C50" s="48" t="s">
        <v>398</v>
      </c>
      <c r="D50" s="54">
        <v>0</v>
      </c>
      <c r="E50" s="54">
        <v>0</v>
      </c>
      <c r="F50" s="23">
        <v>0</v>
      </c>
      <c r="G50" s="23">
        <v>0</v>
      </c>
      <c r="H50" s="49">
        <f t="shared" si="1"/>
        <v>0</v>
      </c>
      <c r="I50" s="54">
        <v>0</v>
      </c>
      <c r="J50" s="100">
        <v>0</v>
      </c>
    </row>
    <row r="51" spans="1:10" ht="12.95" customHeight="1" x14ac:dyDescent="0.2">
      <c r="A51" s="80"/>
      <c r="B51" s="81" t="s">
        <v>312</v>
      </c>
      <c r="C51" s="48" t="s">
        <v>399</v>
      </c>
      <c r="D51" s="54">
        <v>0</v>
      </c>
      <c r="E51" s="54">
        <v>0</v>
      </c>
      <c r="F51" s="23">
        <v>0</v>
      </c>
      <c r="G51" s="23">
        <v>0</v>
      </c>
      <c r="H51" s="49">
        <f t="shared" si="1"/>
        <v>0</v>
      </c>
      <c r="I51" s="54">
        <v>0</v>
      </c>
      <c r="J51" s="100">
        <v>0</v>
      </c>
    </row>
    <row r="52" spans="1:10" ht="26.1" customHeight="1" x14ac:dyDescent="0.2">
      <c r="A52" s="80"/>
      <c r="B52" s="81" t="s">
        <v>400</v>
      </c>
      <c r="C52" s="48" t="s">
        <v>401</v>
      </c>
      <c r="D52" s="54">
        <v>0</v>
      </c>
      <c r="E52" s="54">
        <v>0</v>
      </c>
      <c r="F52" s="23">
        <v>0</v>
      </c>
      <c r="G52" s="23">
        <v>0</v>
      </c>
      <c r="H52" s="49">
        <f t="shared" si="1"/>
        <v>0</v>
      </c>
      <c r="I52" s="54">
        <v>0</v>
      </c>
      <c r="J52" s="100">
        <v>0</v>
      </c>
    </row>
    <row r="53" spans="1:10" ht="12.95" customHeight="1" x14ac:dyDescent="0.2">
      <c r="A53" s="78"/>
      <c r="B53" s="83" t="s">
        <v>402</v>
      </c>
      <c r="C53" s="48" t="s">
        <v>403</v>
      </c>
      <c r="D53" s="54">
        <v>0</v>
      </c>
      <c r="E53" s="54">
        <v>0</v>
      </c>
      <c r="F53" s="23">
        <v>0</v>
      </c>
      <c r="G53" s="23">
        <v>0</v>
      </c>
      <c r="H53" s="49">
        <f t="shared" si="1"/>
        <v>0</v>
      </c>
      <c r="I53" s="54">
        <v>0</v>
      </c>
      <c r="J53" s="100">
        <v>0</v>
      </c>
    </row>
    <row r="54" spans="1:10" ht="12.95" customHeight="1" x14ac:dyDescent="0.2">
      <c r="A54" s="78"/>
      <c r="B54" s="84" t="s">
        <v>316</v>
      </c>
      <c r="C54" s="48" t="s">
        <v>404</v>
      </c>
      <c r="D54" s="54">
        <v>0</v>
      </c>
      <c r="E54" s="54">
        <v>0</v>
      </c>
      <c r="F54" s="23">
        <v>0</v>
      </c>
      <c r="G54" s="23">
        <v>0</v>
      </c>
      <c r="H54" s="49">
        <f t="shared" si="1"/>
        <v>0</v>
      </c>
      <c r="I54" s="54">
        <v>0</v>
      </c>
      <c r="J54" s="100">
        <v>0</v>
      </c>
    </row>
    <row r="55" spans="1:10" ht="12.95" customHeight="1" x14ac:dyDescent="0.2">
      <c r="A55" s="78"/>
      <c r="B55" s="84" t="s">
        <v>322</v>
      </c>
      <c r="C55" s="48" t="s">
        <v>405</v>
      </c>
      <c r="D55" s="54">
        <v>0</v>
      </c>
      <c r="E55" s="54">
        <v>0</v>
      </c>
      <c r="F55" s="23">
        <v>0</v>
      </c>
      <c r="G55" s="23">
        <v>0</v>
      </c>
      <c r="H55" s="49">
        <f t="shared" si="1"/>
        <v>0</v>
      </c>
      <c r="I55" s="54">
        <v>0</v>
      </c>
      <c r="J55" s="100">
        <v>0</v>
      </c>
    </row>
    <row r="56" spans="1:10" ht="12.95" customHeight="1" x14ac:dyDescent="0.2">
      <c r="A56" s="85"/>
      <c r="B56" s="86" t="s">
        <v>324</v>
      </c>
      <c r="C56" s="48" t="s">
        <v>406</v>
      </c>
      <c r="D56" s="54">
        <v>0</v>
      </c>
      <c r="E56" s="54">
        <v>0</v>
      </c>
      <c r="F56" s="23">
        <v>0</v>
      </c>
      <c r="G56" s="23">
        <v>0</v>
      </c>
      <c r="H56" s="49">
        <f t="shared" si="1"/>
        <v>0</v>
      </c>
      <c r="I56" s="54">
        <v>0</v>
      </c>
      <c r="J56" s="100">
        <v>0</v>
      </c>
    </row>
    <row r="57" spans="1:10" ht="12.95" customHeight="1" x14ac:dyDescent="0.2">
      <c r="A57" s="78"/>
      <c r="B57" s="84" t="s">
        <v>407</v>
      </c>
      <c r="C57" s="48" t="s">
        <v>408</v>
      </c>
      <c r="D57" s="54">
        <v>0</v>
      </c>
      <c r="E57" s="54">
        <v>0</v>
      </c>
      <c r="F57" s="23">
        <v>0</v>
      </c>
      <c r="G57" s="23">
        <v>0</v>
      </c>
      <c r="H57" s="49">
        <f t="shared" si="1"/>
        <v>0</v>
      </c>
      <c r="I57" s="54">
        <v>0</v>
      </c>
      <c r="J57" s="100">
        <v>0</v>
      </c>
    </row>
    <row r="58" spans="1:10" ht="26.1" customHeight="1" x14ac:dyDescent="0.2">
      <c r="A58" s="78"/>
      <c r="B58" s="84" t="s">
        <v>409</v>
      </c>
      <c r="C58" s="21" t="s">
        <v>410</v>
      </c>
      <c r="D58" s="60" t="s">
        <v>70</v>
      </c>
      <c r="E58" s="60" t="s">
        <v>70</v>
      </c>
      <c r="F58" s="23">
        <v>0</v>
      </c>
      <c r="G58" s="23">
        <v>0</v>
      </c>
      <c r="H58" s="60" t="s">
        <v>70</v>
      </c>
      <c r="I58" s="60" t="s">
        <v>70</v>
      </c>
      <c r="J58" s="61" t="s">
        <v>70</v>
      </c>
    </row>
    <row r="59" spans="1:10" ht="26.1" customHeight="1" x14ac:dyDescent="0.2">
      <c r="A59" s="76"/>
      <c r="B59" s="106" t="s">
        <v>411</v>
      </c>
      <c r="C59" s="44" t="s">
        <v>412</v>
      </c>
      <c r="D59" s="60" t="s">
        <v>70</v>
      </c>
      <c r="E59" s="60" t="s">
        <v>70</v>
      </c>
      <c r="F59" s="22">
        <f>IF(F60="-",0,F60) + IF(F61="-",0,F61) + IF(F62="-",0,F62) + IF(F63="-",0,F63)</f>
        <v>0</v>
      </c>
      <c r="G59" s="22">
        <f>IF(G60="-",0,G60) + IF(G61="-",0,G61) + IF(G62="-",0,G62) + IF(G63="-",0,G63) + IF(G64="-",0,G64) + IF(G65="-",0,G65)</f>
        <v>0</v>
      </c>
      <c r="H59" s="60" t="s">
        <v>70</v>
      </c>
      <c r="I59" s="60" t="s">
        <v>70</v>
      </c>
      <c r="J59" s="61" t="s">
        <v>70</v>
      </c>
    </row>
    <row r="60" spans="1:10" ht="26.1" customHeight="1" x14ac:dyDescent="0.2">
      <c r="A60" s="78"/>
      <c r="B60" s="84" t="s">
        <v>413</v>
      </c>
      <c r="C60" s="48" t="s">
        <v>414</v>
      </c>
      <c r="D60" s="54">
        <v>0</v>
      </c>
      <c r="E60" s="54">
        <v>0</v>
      </c>
      <c r="F60" s="23">
        <v>0</v>
      </c>
      <c r="G60" s="23">
        <v>0</v>
      </c>
      <c r="H60" s="49">
        <f>IF((IF(E60="-",0,E60))=0,0,(IF(G60="-",0,G60))/(IF(E60="-",0,E60)))</f>
        <v>0</v>
      </c>
      <c r="I60" s="54">
        <v>0</v>
      </c>
      <c r="J60" s="100">
        <v>0</v>
      </c>
    </row>
    <row r="61" spans="1:10" ht="12.95" customHeight="1" x14ac:dyDescent="0.2">
      <c r="A61" s="78"/>
      <c r="B61" s="84" t="s">
        <v>415</v>
      </c>
      <c r="C61" s="48" t="s">
        <v>416</v>
      </c>
      <c r="D61" s="54">
        <v>0</v>
      </c>
      <c r="E61" s="54">
        <v>0</v>
      </c>
      <c r="F61" s="23">
        <v>0</v>
      </c>
      <c r="G61" s="23">
        <v>0</v>
      </c>
      <c r="H61" s="49">
        <f>IF((IF(E61="-",0,E61))=0,0,(IF(G61="-",0,G61))/(IF(E61="-",0,E61)))</f>
        <v>0</v>
      </c>
      <c r="I61" s="54">
        <v>0</v>
      </c>
      <c r="J61" s="100">
        <v>0</v>
      </c>
    </row>
    <row r="62" spans="1:10" ht="12.95" customHeight="1" x14ac:dyDescent="0.2">
      <c r="A62" s="78"/>
      <c r="B62" s="84" t="s">
        <v>417</v>
      </c>
      <c r="C62" s="48" t="s">
        <v>418</v>
      </c>
      <c r="D62" s="54">
        <v>0</v>
      </c>
      <c r="E62" s="54">
        <v>0</v>
      </c>
      <c r="F62" s="23">
        <v>0</v>
      </c>
      <c r="G62" s="23">
        <v>0</v>
      </c>
      <c r="H62" s="49">
        <f>IF((IF(E62="-",0,E62))=0,0,(IF(G62="-",0,G62))/(IF(E62="-",0,E62)))</f>
        <v>0</v>
      </c>
      <c r="I62" s="54">
        <v>0</v>
      </c>
      <c r="J62" s="100">
        <v>0</v>
      </c>
    </row>
    <row r="63" spans="1:10" ht="26.1" customHeight="1" x14ac:dyDescent="0.2">
      <c r="A63" s="78"/>
      <c r="B63" s="84" t="s">
        <v>419</v>
      </c>
      <c r="C63" s="48" t="s">
        <v>420</v>
      </c>
      <c r="D63" s="54">
        <v>0</v>
      </c>
      <c r="E63" s="54">
        <v>0</v>
      </c>
      <c r="F63" s="23">
        <v>0</v>
      </c>
      <c r="G63" s="23">
        <v>0</v>
      </c>
      <c r="H63" s="49">
        <f>IF((IF(E63="-",0,E63))=0,0,(IF(G63="-",0,G63))/(IF(E63="-",0,E63)))</f>
        <v>0</v>
      </c>
      <c r="I63" s="54">
        <v>0</v>
      </c>
      <c r="J63" s="100">
        <v>0</v>
      </c>
    </row>
    <row r="64" spans="1:10" s="107" customFormat="1" ht="26.1" customHeight="1" x14ac:dyDescent="0.2">
      <c r="A64" s="78"/>
      <c r="B64" s="84" t="s">
        <v>421</v>
      </c>
      <c r="C64" s="48" t="s">
        <v>422</v>
      </c>
      <c r="D64" s="60" t="s">
        <v>70</v>
      </c>
      <c r="E64" s="60" t="s">
        <v>70</v>
      </c>
      <c r="F64" s="60" t="s">
        <v>70</v>
      </c>
      <c r="G64" s="23">
        <v>0</v>
      </c>
      <c r="H64" s="60" t="s">
        <v>70</v>
      </c>
      <c r="I64" s="60" t="s">
        <v>70</v>
      </c>
      <c r="J64" s="61" t="s">
        <v>70</v>
      </c>
    </row>
    <row r="65" spans="1:10" ht="26.1" customHeight="1" x14ac:dyDescent="0.2">
      <c r="A65" s="76"/>
      <c r="B65" s="84" t="s">
        <v>423</v>
      </c>
      <c r="C65" s="48" t="s">
        <v>424</v>
      </c>
      <c r="D65" s="60" t="s">
        <v>70</v>
      </c>
      <c r="E65" s="60" t="s">
        <v>70</v>
      </c>
      <c r="F65" s="60" t="s">
        <v>70</v>
      </c>
      <c r="G65" s="23">
        <v>0</v>
      </c>
      <c r="H65" s="60" t="s">
        <v>70</v>
      </c>
      <c r="I65" s="60" t="s">
        <v>70</v>
      </c>
      <c r="J65" s="61" t="s">
        <v>70</v>
      </c>
    </row>
    <row r="66" spans="1:10" ht="26.1" customHeight="1" x14ac:dyDescent="0.2">
      <c r="A66" s="76"/>
      <c r="B66" s="106" t="s">
        <v>425</v>
      </c>
      <c r="C66" s="44" t="s">
        <v>426</v>
      </c>
      <c r="D66" s="49">
        <f>IF(D67="-",0,D67) + IF(D68="-",0,D68) + IF(D69="-",0,D69)</f>
        <v>0</v>
      </c>
      <c r="E66" s="60" t="s">
        <v>70</v>
      </c>
      <c r="F66" s="60" t="s">
        <v>70</v>
      </c>
      <c r="G66" s="60" t="s">
        <v>70</v>
      </c>
      <c r="H66" s="60" t="s">
        <v>70</v>
      </c>
      <c r="I66" s="97">
        <f>IF(I67="-",0,I67) + IF(I68="-",0,I68) + IF(I69="-",0,I69)</f>
        <v>0</v>
      </c>
      <c r="J66" s="61" t="s">
        <v>70</v>
      </c>
    </row>
    <row r="67" spans="1:10" ht="12.95" customHeight="1" x14ac:dyDescent="0.2">
      <c r="A67" s="78"/>
      <c r="B67" s="84" t="s">
        <v>427</v>
      </c>
      <c r="C67" s="48" t="s">
        <v>428</v>
      </c>
      <c r="D67" s="54">
        <v>0</v>
      </c>
      <c r="E67" s="60" t="s">
        <v>70</v>
      </c>
      <c r="F67" s="60" t="s">
        <v>70</v>
      </c>
      <c r="G67" s="60" t="s">
        <v>70</v>
      </c>
      <c r="H67" s="60" t="s">
        <v>70</v>
      </c>
      <c r="I67" s="108">
        <v>0</v>
      </c>
      <c r="J67" s="61" t="s">
        <v>70</v>
      </c>
    </row>
    <row r="68" spans="1:10" ht="12.95" customHeight="1" x14ac:dyDescent="0.2">
      <c r="A68" s="78"/>
      <c r="B68" s="84" t="s">
        <v>429</v>
      </c>
      <c r="C68" s="48" t="s">
        <v>430</v>
      </c>
      <c r="D68" s="54">
        <v>0</v>
      </c>
      <c r="E68" s="60" t="s">
        <v>70</v>
      </c>
      <c r="F68" s="60" t="s">
        <v>70</v>
      </c>
      <c r="G68" s="60" t="s">
        <v>70</v>
      </c>
      <c r="H68" s="60" t="s">
        <v>70</v>
      </c>
      <c r="I68" s="108">
        <v>0</v>
      </c>
      <c r="J68" s="61" t="s">
        <v>70</v>
      </c>
    </row>
    <row r="69" spans="1:10" s="103" customFormat="1" ht="12.95" customHeight="1" x14ac:dyDescent="0.2">
      <c r="A69" s="78"/>
      <c r="B69" s="84" t="s">
        <v>431</v>
      </c>
      <c r="C69" s="48" t="s">
        <v>432</v>
      </c>
      <c r="D69" s="54">
        <v>0</v>
      </c>
      <c r="E69" s="60" t="s">
        <v>70</v>
      </c>
      <c r="F69" s="60" t="s">
        <v>70</v>
      </c>
      <c r="G69" s="60" t="s">
        <v>70</v>
      </c>
      <c r="H69" s="60" t="s">
        <v>70</v>
      </c>
      <c r="I69" s="108">
        <v>0</v>
      </c>
      <c r="J69" s="61" t="s">
        <v>70</v>
      </c>
    </row>
    <row r="70" spans="1:10" s="103" customFormat="1" ht="12.95" customHeight="1" x14ac:dyDescent="0.2">
      <c r="A70" s="76"/>
      <c r="B70" s="106" t="s">
        <v>433</v>
      </c>
      <c r="C70" s="109" t="s">
        <v>434</v>
      </c>
      <c r="D70" s="64" t="s">
        <v>70</v>
      </c>
      <c r="E70" s="64" t="s">
        <v>70</v>
      </c>
      <c r="F70" s="64" t="s">
        <v>70</v>
      </c>
      <c r="G70" s="65">
        <v>0</v>
      </c>
      <c r="H70" s="64" t="s">
        <v>70</v>
      </c>
      <c r="I70" s="64" t="s">
        <v>70</v>
      </c>
      <c r="J70" s="66" t="s">
        <v>70</v>
      </c>
    </row>
  </sheetData>
  <mergeCells count="15">
    <mergeCell ref="B37:J37"/>
    <mergeCell ref="B38:J38"/>
    <mergeCell ref="B40:B41"/>
    <mergeCell ref="C40:C41"/>
    <mergeCell ref="D40:E40"/>
    <mergeCell ref="F40:G40"/>
    <mergeCell ref="H40:H41"/>
    <mergeCell ref="I40:J40"/>
    <mergeCell ref="B2:J2"/>
    <mergeCell ref="B3:B4"/>
    <mergeCell ref="C3:C4"/>
    <mergeCell ref="D3:E3"/>
    <mergeCell ref="F3:G3"/>
    <mergeCell ref="H3:H4"/>
    <mergeCell ref="I3:J3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38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Q76"/>
  <sheetViews>
    <sheetView workbookViewId="0"/>
  </sheetViews>
  <sheetFormatPr defaultColWidth="10.5" defaultRowHeight="11.45" customHeight="1" x14ac:dyDescent="0.2"/>
  <cols>
    <col min="1" max="1" width="1.1640625" style="2" customWidth="1"/>
    <col min="2" max="2" width="51.33203125" style="1" customWidth="1"/>
    <col min="3" max="3" width="10.1640625" style="1" customWidth="1"/>
    <col min="4" max="6" width="19.33203125" style="1" customWidth="1"/>
    <col min="7" max="9" width="16.33203125" style="1" customWidth="1"/>
    <col min="10" max="10" width="18.1640625" style="1" customWidth="1"/>
    <col min="11" max="12" width="14" style="1" customWidth="1"/>
    <col min="13" max="13" width="17.5" style="1" customWidth="1"/>
    <col min="14" max="17" width="16.33203125" style="1" customWidth="1"/>
  </cols>
  <sheetData>
    <row r="1" spans="1:17" s="1" customFormat="1" ht="11.1" customHeight="1" x14ac:dyDescent="0.2">
      <c r="A1" s="110"/>
      <c r="Q1" s="111" t="s">
        <v>435</v>
      </c>
    </row>
    <row r="2" spans="1:17" ht="15" customHeight="1" x14ac:dyDescent="0.2">
      <c r="A2" s="112"/>
      <c r="B2" s="195" t="s">
        <v>436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2.95" customHeight="1" x14ac:dyDescent="0.2">
      <c r="A3" s="13"/>
      <c r="B3" s="162" t="s">
        <v>20</v>
      </c>
      <c r="C3" s="162" t="s">
        <v>21</v>
      </c>
      <c r="D3" s="162" t="s">
        <v>437</v>
      </c>
      <c r="E3" s="162" t="s">
        <v>438</v>
      </c>
      <c r="F3" s="169" t="s">
        <v>439</v>
      </c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2" t="s">
        <v>440</v>
      </c>
    </row>
    <row r="4" spans="1:17" ht="12.95" customHeight="1" x14ac:dyDescent="0.2">
      <c r="B4" s="167"/>
      <c r="C4" s="167"/>
      <c r="D4" s="167"/>
      <c r="E4" s="167"/>
      <c r="F4" s="162" t="s">
        <v>441</v>
      </c>
      <c r="G4" s="162" t="s">
        <v>442</v>
      </c>
      <c r="H4" s="169" t="s">
        <v>443</v>
      </c>
      <c r="I4" s="169"/>
      <c r="J4" s="169"/>
      <c r="K4" s="169"/>
      <c r="L4" s="169"/>
      <c r="M4" s="169"/>
      <c r="N4" s="169"/>
      <c r="O4" s="162" t="s">
        <v>444</v>
      </c>
      <c r="P4" s="196" t="s">
        <v>445</v>
      </c>
      <c r="Q4" s="167"/>
    </row>
    <row r="5" spans="1:17" ht="101.1" customHeight="1" x14ac:dyDescent="0.2">
      <c r="B5" s="168"/>
      <c r="C5" s="168"/>
      <c r="D5" s="168"/>
      <c r="E5" s="168"/>
      <c r="F5" s="168"/>
      <c r="G5" s="168"/>
      <c r="H5" s="14" t="s">
        <v>446</v>
      </c>
      <c r="I5" s="14" t="s">
        <v>447</v>
      </c>
      <c r="J5" s="113" t="s">
        <v>448</v>
      </c>
      <c r="K5" s="113" t="s">
        <v>449</v>
      </c>
      <c r="L5" s="113" t="s">
        <v>450</v>
      </c>
      <c r="M5" s="113" t="s">
        <v>451</v>
      </c>
      <c r="N5" s="14" t="s">
        <v>452</v>
      </c>
      <c r="O5" s="168"/>
      <c r="P5" s="197"/>
      <c r="Q5" s="168"/>
    </row>
    <row r="6" spans="1:17" s="15" customFormat="1" ht="11.1" customHeight="1" x14ac:dyDescent="0.2">
      <c r="A6" s="37"/>
      <c r="B6" s="38" t="s">
        <v>30</v>
      </c>
      <c r="C6" s="38" t="s">
        <v>31</v>
      </c>
      <c r="D6" s="38" t="s">
        <v>32</v>
      </c>
      <c r="E6" s="38" t="s">
        <v>33</v>
      </c>
      <c r="F6" s="38" t="s">
        <v>34</v>
      </c>
      <c r="G6" s="38" t="s">
        <v>35</v>
      </c>
      <c r="H6" s="38" t="s">
        <v>36</v>
      </c>
      <c r="I6" s="38" t="s">
        <v>37</v>
      </c>
      <c r="J6" s="38" t="s">
        <v>339</v>
      </c>
      <c r="K6" s="38" t="s">
        <v>453</v>
      </c>
      <c r="L6" s="38" t="s">
        <v>454</v>
      </c>
      <c r="M6" s="38" t="s">
        <v>455</v>
      </c>
      <c r="N6" s="38" t="s">
        <v>456</v>
      </c>
      <c r="O6" s="38" t="s">
        <v>457</v>
      </c>
      <c r="P6" s="38" t="s">
        <v>458</v>
      </c>
      <c r="Q6" s="38" t="s">
        <v>459</v>
      </c>
    </row>
    <row r="7" spans="1:17" s="107" customFormat="1" ht="24.95" customHeight="1" x14ac:dyDescent="0.2">
      <c r="A7" s="76"/>
      <c r="B7" s="27" t="s">
        <v>460</v>
      </c>
      <c r="C7" s="40" t="s">
        <v>461</v>
      </c>
      <c r="D7" s="68" t="s">
        <v>70</v>
      </c>
      <c r="E7" s="68" t="s">
        <v>70</v>
      </c>
      <c r="F7" s="42">
        <f t="shared" ref="F7:F15" si="0">IF(G7="-",0,G7) + IF(H7="-",0,H7) + IF(J7="-",0,J7) + IF(M7="-",0,M7) + IF(N7="-",0,N7) + IF(O7="-",0,O7)</f>
        <v>0</v>
      </c>
      <c r="G7" s="42">
        <f t="shared" ref="G7:P7" si="1">IF(G8="-",0,G8) + IF(G38="-",0,G38) + IF(G58="-",0,G58)</f>
        <v>0</v>
      </c>
      <c r="H7" s="42">
        <f t="shared" si="1"/>
        <v>0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114">
        <f t="shared" si="1"/>
        <v>0</v>
      </c>
      <c r="P7" s="114">
        <f t="shared" si="1"/>
        <v>0</v>
      </c>
      <c r="Q7" s="69" t="s">
        <v>70</v>
      </c>
    </row>
    <row r="8" spans="1:17" ht="51" customHeight="1" x14ac:dyDescent="0.2">
      <c r="A8" s="76"/>
      <c r="B8" s="27" t="s">
        <v>462</v>
      </c>
      <c r="C8" s="44" t="s">
        <v>463</v>
      </c>
      <c r="D8" s="60" t="s">
        <v>70</v>
      </c>
      <c r="E8" s="60" t="s">
        <v>70</v>
      </c>
      <c r="F8" s="22">
        <f t="shared" si="0"/>
        <v>0</v>
      </c>
      <c r="G8" s="22">
        <f t="shared" ref="G8:P8" si="2">IF(G9="-",0,G9) + IF(G10="-",0,G10) + IF(G11="-",0,G11) + IF(G12="-",0,G12) + IF(G14="-",0,G14) + IF(G22="-",0,G22) + IF(G27="-",0,G27) + IF(G28="-",0,G28) + IF(G29="-",0,G29) + IF(G30="-",0,G30)</f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2"/>
        <v>0</v>
      </c>
      <c r="L8" s="22">
        <f t="shared" si="2"/>
        <v>0</v>
      </c>
      <c r="M8" s="22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61" t="s">
        <v>70</v>
      </c>
    </row>
    <row r="9" spans="1:17" ht="26.1" customHeight="1" x14ac:dyDescent="0.2">
      <c r="A9" s="78"/>
      <c r="B9" s="30" t="s">
        <v>413</v>
      </c>
      <c r="C9" s="48" t="s">
        <v>464</v>
      </c>
      <c r="D9" s="54">
        <v>0</v>
      </c>
      <c r="E9" s="60" t="s">
        <v>70</v>
      </c>
      <c r="F9" s="50">
        <f t="shared" si="0"/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51">
        <f>IF((IF(D9="-",0,D9))=0,0,(IF(F9="-",0,F9))/(IF(D9="-",0,D9)))</f>
        <v>0</v>
      </c>
    </row>
    <row r="10" spans="1:17" ht="26.1" customHeight="1" x14ac:dyDescent="0.2">
      <c r="A10" s="78"/>
      <c r="B10" s="30" t="s">
        <v>465</v>
      </c>
      <c r="C10" s="48" t="s">
        <v>466</v>
      </c>
      <c r="D10" s="54">
        <v>0</v>
      </c>
      <c r="E10" s="60" t="s">
        <v>70</v>
      </c>
      <c r="F10" s="50">
        <f t="shared" si="0"/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51">
        <f>IF((IF(D10="-",0,D10))=0,0,(IF(F10="-",0,F10))/(IF(D10="-",0,D10)))</f>
        <v>0</v>
      </c>
    </row>
    <row r="11" spans="1:17" ht="38.1" customHeight="1" x14ac:dyDescent="0.2">
      <c r="A11" s="78"/>
      <c r="B11" s="31" t="s">
        <v>467</v>
      </c>
      <c r="C11" s="48" t="s">
        <v>468</v>
      </c>
      <c r="D11" s="54">
        <v>0</v>
      </c>
      <c r="E11" s="60" t="s">
        <v>70</v>
      </c>
      <c r="F11" s="50">
        <f t="shared" si="0"/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51">
        <f>IF((IF(D11="-",0,D11))=0,0,(IF(F11="-",0,F11))/(IF(D11="-",0,D11)))</f>
        <v>0</v>
      </c>
    </row>
    <row r="12" spans="1:17" ht="26.1" customHeight="1" x14ac:dyDescent="0.2">
      <c r="A12" s="78"/>
      <c r="B12" s="31" t="s">
        <v>469</v>
      </c>
      <c r="C12" s="48" t="s">
        <v>470</v>
      </c>
      <c r="D12" s="54">
        <v>0</v>
      </c>
      <c r="E12" s="60" t="s">
        <v>70</v>
      </c>
      <c r="F12" s="50">
        <f t="shared" si="0"/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51">
        <f>IF((IF(D12="-",0,D12))=0,0,(IF(F12="-",0,F12))/(IF(D12="-",0,D12)))</f>
        <v>0</v>
      </c>
    </row>
    <row r="13" spans="1:17" ht="12.95" customHeight="1" x14ac:dyDescent="0.2">
      <c r="A13" s="85"/>
      <c r="B13" s="57" t="s">
        <v>471</v>
      </c>
      <c r="C13" s="21" t="s">
        <v>472</v>
      </c>
      <c r="D13" s="54">
        <v>0</v>
      </c>
      <c r="E13" s="60" t="s">
        <v>70</v>
      </c>
      <c r="F13" s="50">
        <f t="shared" si="0"/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51">
        <f>IF((IF(D13="-",0,D13))=0,0,(IF(F13="-",0,F13))/(IF(D13="-",0,D13)))</f>
        <v>0</v>
      </c>
    </row>
    <row r="14" spans="1:17" ht="38.1" customHeight="1" x14ac:dyDescent="0.2">
      <c r="A14" s="78"/>
      <c r="B14" s="31" t="s">
        <v>473</v>
      </c>
      <c r="C14" s="48" t="s">
        <v>474</v>
      </c>
      <c r="D14" s="60" t="s">
        <v>70</v>
      </c>
      <c r="E14" s="60" t="s">
        <v>70</v>
      </c>
      <c r="F14" s="50">
        <f t="shared" si="0"/>
        <v>0</v>
      </c>
      <c r="G14" s="50">
        <f t="shared" ref="G14:P14" si="3">IF(G15="-",0,G15) + IF(G17="-",0,G17) + IF(G18="-",0,G18) + IF(G20="-",0,G20) + IF(G21="-",0,G21)</f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0</v>
      </c>
      <c r="L14" s="50">
        <f t="shared" si="3"/>
        <v>0</v>
      </c>
      <c r="M14" s="50">
        <f t="shared" si="3"/>
        <v>0</v>
      </c>
      <c r="N14" s="50">
        <f t="shared" si="3"/>
        <v>0</v>
      </c>
      <c r="O14" s="50">
        <f t="shared" si="3"/>
        <v>0</v>
      </c>
      <c r="P14" s="50">
        <f t="shared" si="3"/>
        <v>0</v>
      </c>
      <c r="Q14" s="61" t="s">
        <v>70</v>
      </c>
    </row>
    <row r="15" spans="1:17" ht="26.1" customHeight="1" x14ac:dyDescent="0.2">
      <c r="A15" s="85"/>
      <c r="B15" s="57" t="s">
        <v>475</v>
      </c>
      <c r="C15" s="48" t="s">
        <v>476</v>
      </c>
      <c r="D15" s="54">
        <v>0</v>
      </c>
      <c r="E15" s="60" t="s">
        <v>70</v>
      </c>
      <c r="F15" s="50">
        <f t="shared" si="0"/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51">
        <f>IF((IF(D15="-",0,D15))=0,0,(IF(F15="-",0,F15))/(IF(D15="-",0,D15)))</f>
        <v>0</v>
      </c>
    </row>
    <row r="16" spans="1:17" ht="26.1" customHeight="1" x14ac:dyDescent="0.2">
      <c r="A16" s="90"/>
      <c r="B16" s="59" t="s">
        <v>477</v>
      </c>
      <c r="C16" s="48" t="s">
        <v>478</v>
      </c>
      <c r="D16" s="54">
        <v>0</v>
      </c>
      <c r="E16" s="60" t="s">
        <v>70</v>
      </c>
      <c r="F16" s="45" t="s">
        <v>70</v>
      </c>
      <c r="G16" s="45" t="s">
        <v>70</v>
      </c>
      <c r="H16" s="45" t="s">
        <v>70</v>
      </c>
      <c r="I16" s="45" t="s">
        <v>70</v>
      </c>
      <c r="J16" s="45" t="s">
        <v>70</v>
      </c>
      <c r="K16" s="45" t="s">
        <v>70</v>
      </c>
      <c r="L16" s="45" t="s">
        <v>70</v>
      </c>
      <c r="M16" s="45" t="s">
        <v>70</v>
      </c>
      <c r="N16" s="45" t="s">
        <v>70</v>
      </c>
      <c r="O16" s="45" t="s">
        <v>70</v>
      </c>
      <c r="P16" s="45" t="s">
        <v>70</v>
      </c>
      <c r="Q16" s="46" t="s">
        <v>70</v>
      </c>
    </row>
    <row r="17" spans="1:17" s="107" customFormat="1" ht="24.95" customHeight="1" x14ac:dyDescent="0.2">
      <c r="A17" s="85"/>
      <c r="B17" s="57" t="s">
        <v>479</v>
      </c>
      <c r="C17" s="48" t="s">
        <v>480</v>
      </c>
      <c r="D17" s="54">
        <v>0</v>
      </c>
      <c r="E17" s="60" t="s">
        <v>70</v>
      </c>
      <c r="F17" s="50">
        <f>IF(G17="-",0,G17) + IF(H17="-",0,H17) + IF(J17="-",0,J17) + IF(M17="-",0,M17) + IF(N17="-",0,N17) + IF(O17="-",0,O17)</f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51">
        <f>IF((IF(D17="-",0,D17))=0,0,(IF(F17="-",0,F17))/(IF(D17="-",0,D17)))</f>
        <v>0</v>
      </c>
    </row>
    <row r="18" spans="1:17" s="107" customFormat="1" ht="24.95" customHeight="1" x14ac:dyDescent="0.2">
      <c r="A18" s="85"/>
      <c r="B18" s="57" t="s">
        <v>143</v>
      </c>
      <c r="C18" s="48" t="s">
        <v>481</v>
      </c>
      <c r="D18" s="54">
        <v>0</v>
      </c>
      <c r="E18" s="60" t="s">
        <v>70</v>
      </c>
      <c r="F18" s="50">
        <f>IF(G18="-",0,G18) + IF(H18="-",0,H18) + IF(J18="-",0,J18) + IF(M18="-",0,M18) + IF(N18="-",0,N18) + IF(O18="-",0,O18)</f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51">
        <f>IF((IF(D18="-",0,D18))=0,0,(IF(F18="-",0,F18))/(IF(D18="-",0,D18)))</f>
        <v>0</v>
      </c>
    </row>
    <row r="19" spans="1:17" ht="26.1" customHeight="1" x14ac:dyDescent="0.2">
      <c r="A19" s="90"/>
      <c r="B19" s="59" t="s">
        <v>145</v>
      </c>
      <c r="C19" s="48" t="s">
        <v>482</v>
      </c>
      <c r="D19" s="54">
        <v>0</v>
      </c>
      <c r="E19" s="60" t="s">
        <v>70</v>
      </c>
      <c r="F19" s="45" t="s">
        <v>70</v>
      </c>
      <c r="G19" s="45" t="s">
        <v>70</v>
      </c>
      <c r="H19" s="45" t="s">
        <v>70</v>
      </c>
      <c r="I19" s="45" t="s">
        <v>70</v>
      </c>
      <c r="J19" s="45" t="s">
        <v>70</v>
      </c>
      <c r="K19" s="45" t="s">
        <v>70</v>
      </c>
      <c r="L19" s="45" t="s">
        <v>70</v>
      </c>
      <c r="M19" s="45" t="s">
        <v>70</v>
      </c>
      <c r="N19" s="45" t="s">
        <v>70</v>
      </c>
      <c r="O19" s="45" t="s">
        <v>70</v>
      </c>
      <c r="P19" s="45" t="s">
        <v>70</v>
      </c>
      <c r="Q19" s="46" t="s">
        <v>70</v>
      </c>
    </row>
    <row r="20" spans="1:17" s="107" customFormat="1" ht="24.95" customHeight="1" x14ac:dyDescent="0.2">
      <c r="A20" s="85"/>
      <c r="B20" s="57" t="s">
        <v>483</v>
      </c>
      <c r="C20" s="48" t="s">
        <v>484</v>
      </c>
      <c r="D20" s="54">
        <v>0</v>
      </c>
      <c r="E20" s="60" t="s">
        <v>70</v>
      </c>
      <c r="F20" s="50">
        <f t="shared" ref="F20:F32" si="4">IF(G20="-",0,G20) + IF(H20="-",0,H20) + IF(J20="-",0,J20) + IF(M20="-",0,M20) + IF(N20="-",0,N20) + IF(O20="-",0,O20)</f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51">
        <f>IF((IF(D20="-",0,D20))=0,0,(IF(F20="-",0,F20))/(IF(D20="-",0,D20)))</f>
        <v>0</v>
      </c>
    </row>
    <row r="21" spans="1:17" ht="26.1" customHeight="1" x14ac:dyDescent="0.2">
      <c r="A21" s="85"/>
      <c r="B21" s="57" t="s">
        <v>485</v>
      </c>
      <c r="C21" s="48" t="s">
        <v>486</v>
      </c>
      <c r="D21" s="54">
        <v>0</v>
      </c>
      <c r="E21" s="60" t="s">
        <v>70</v>
      </c>
      <c r="F21" s="50">
        <f t="shared" si="4"/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51">
        <f>IF((IF(D21="-",0,D21))=0,0,(IF(F21="-",0,F21))/(IF(D21="-",0,D21)))</f>
        <v>0</v>
      </c>
    </row>
    <row r="22" spans="1:17" ht="26.1" customHeight="1" x14ac:dyDescent="0.2">
      <c r="A22" s="78"/>
      <c r="B22" s="31" t="s">
        <v>487</v>
      </c>
      <c r="C22" s="48" t="s">
        <v>488</v>
      </c>
      <c r="D22" s="60" t="s">
        <v>70</v>
      </c>
      <c r="E22" s="60" t="s">
        <v>70</v>
      </c>
      <c r="F22" s="50">
        <f t="shared" si="4"/>
        <v>0</v>
      </c>
      <c r="G22" s="50">
        <f t="shared" ref="G22:P22" si="5">IF(G23="-",0,G23) + IF(G25="-",0,G25) + IF(G26="-",0,G26)</f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50">
        <f t="shared" si="5"/>
        <v>0</v>
      </c>
      <c r="M22" s="50">
        <f t="shared" si="5"/>
        <v>0</v>
      </c>
      <c r="N22" s="50">
        <f t="shared" si="5"/>
        <v>0</v>
      </c>
      <c r="O22" s="50">
        <f t="shared" si="5"/>
        <v>0</v>
      </c>
      <c r="P22" s="50">
        <f t="shared" si="5"/>
        <v>0</v>
      </c>
      <c r="Q22" s="61" t="s">
        <v>70</v>
      </c>
    </row>
    <row r="23" spans="1:17" ht="26.1" customHeight="1" x14ac:dyDescent="0.2">
      <c r="A23" s="80"/>
      <c r="B23" s="53" t="s">
        <v>489</v>
      </c>
      <c r="C23" s="48" t="s">
        <v>490</v>
      </c>
      <c r="D23" s="54">
        <v>0</v>
      </c>
      <c r="E23" s="60" t="s">
        <v>70</v>
      </c>
      <c r="F23" s="50">
        <f t="shared" si="4"/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51">
        <f t="shared" ref="Q23:Q29" si="6">IF((IF(D23="-",0,D23))=0,0,(IF(F23="-",0,F23))/(IF(D23="-",0,D23)))</f>
        <v>0</v>
      </c>
    </row>
    <row r="24" spans="1:17" ht="26.1" customHeight="1" x14ac:dyDescent="0.2">
      <c r="A24" s="80"/>
      <c r="B24" s="55" t="s">
        <v>491</v>
      </c>
      <c r="C24" s="48" t="s">
        <v>492</v>
      </c>
      <c r="D24" s="54">
        <v>0</v>
      </c>
      <c r="E24" s="60" t="s">
        <v>70</v>
      </c>
      <c r="F24" s="50">
        <f t="shared" si="4"/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51">
        <f t="shared" si="6"/>
        <v>0</v>
      </c>
    </row>
    <row r="25" spans="1:17" s="107" customFormat="1" ht="24.95" customHeight="1" x14ac:dyDescent="0.2">
      <c r="A25" s="80"/>
      <c r="B25" s="53" t="s">
        <v>493</v>
      </c>
      <c r="C25" s="48" t="s">
        <v>494</v>
      </c>
      <c r="D25" s="54">
        <v>0</v>
      </c>
      <c r="E25" s="60" t="s">
        <v>70</v>
      </c>
      <c r="F25" s="50">
        <f t="shared" si="4"/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51">
        <f t="shared" si="6"/>
        <v>0</v>
      </c>
    </row>
    <row r="26" spans="1:17" s="107" customFormat="1" ht="24.95" customHeight="1" x14ac:dyDescent="0.2">
      <c r="A26" s="80"/>
      <c r="B26" s="53" t="s">
        <v>495</v>
      </c>
      <c r="C26" s="48" t="s">
        <v>496</v>
      </c>
      <c r="D26" s="54">
        <v>0</v>
      </c>
      <c r="E26" s="60" t="s">
        <v>70</v>
      </c>
      <c r="F26" s="50">
        <f t="shared" si="4"/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51">
        <f t="shared" si="6"/>
        <v>0</v>
      </c>
    </row>
    <row r="27" spans="1:17" ht="26.1" customHeight="1" x14ac:dyDescent="0.2">
      <c r="A27" s="80"/>
      <c r="B27" s="115" t="s">
        <v>497</v>
      </c>
      <c r="C27" s="48" t="s">
        <v>498</v>
      </c>
      <c r="D27" s="54">
        <v>0</v>
      </c>
      <c r="E27" s="60" t="s">
        <v>70</v>
      </c>
      <c r="F27" s="50">
        <f t="shared" si="4"/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51">
        <f t="shared" si="6"/>
        <v>0</v>
      </c>
    </row>
    <row r="28" spans="1:17" ht="26.1" customHeight="1" x14ac:dyDescent="0.2">
      <c r="A28" s="78"/>
      <c r="B28" s="31" t="s">
        <v>499</v>
      </c>
      <c r="C28" s="48" t="s">
        <v>500</v>
      </c>
      <c r="D28" s="54">
        <v>0</v>
      </c>
      <c r="E28" s="60" t="s">
        <v>70</v>
      </c>
      <c r="F28" s="50">
        <f t="shared" si="4"/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51">
        <f t="shared" si="6"/>
        <v>0</v>
      </c>
    </row>
    <row r="29" spans="1:17" ht="26.1" customHeight="1" x14ac:dyDescent="0.2">
      <c r="A29" s="78"/>
      <c r="B29" s="31" t="s">
        <v>501</v>
      </c>
      <c r="C29" s="48" t="s">
        <v>502</v>
      </c>
      <c r="D29" s="54">
        <v>0</v>
      </c>
      <c r="E29" s="60" t="s">
        <v>70</v>
      </c>
      <c r="F29" s="50">
        <f t="shared" si="4"/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51">
        <f t="shared" si="6"/>
        <v>0</v>
      </c>
    </row>
    <row r="30" spans="1:17" ht="26.1" customHeight="1" x14ac:dyDescent="0.2">
      <c r="A30" s="78"/>
      <c r="B30" s="30" t="s">
        <v>503</v>
      </c>
      <c r="C30" s="48" t="s">
        <v>504</v>
      </c>
      <c r="D30" s="60" t="s">
        <v>70</v>
      </c>
      <c r="E30" s="60" t="s">
        <v>70</v>
      </c>
      <c r="F30" s="50">
        <f t="shared" si="4"/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61" t="s">
        <v>70</v>
      </c>
    </row>
    <row r="31" spans="1:17" s="107" customFormat="1" ht="24.95" customHeight="1" x14ac:dyDescent="0.2">
      <c r="A31" s="80"/>
      <c r="B31" s="53" t="s">
        <v>505</v>
      </c>
      <c r="C31" s="48" t="s">
        <v>506</v>
      </c>
      <c r="D31" s="54">
        <v>0</v>
      </c>
      <c r="E31" s="60" t="s">
        <v>70</v>
      </c>
      <c r="F31" s="50">
        <f t="shared" si="4"/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51">
        <f>IF((IF(D31="-",0,D31))=0,0,(IF(F31="-",0,F31))/(IF(D31="-",0,D31)))</f>
        <v>0</v>
      </c>
    </row>
    <row r="32" spans="1:17" s="107" customFormat="1" ht="24.95" customHeight="1" x14ac:dyDescent="0.2">
      <c r="A32" s="80"/>
      <c r="B32" s="53" t="s">
        <v>507</v>
      </c>
      <c r="C32" s="63" t="s">
        <v>508</v>
      </c>
      <c r="D32" s="116">
        <v>0</v>
      </c>
      <c r="E32" s="64" t="s">
        <v>70</v>
      </c>
      <c r="F32" s="117">
        <f t="shared" si="4"/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118">
        <f>IF((IF(D32="-",0,D32))=0,0,(IF(F32="-",0,F32))/(IF(D32="-",0,D32)))</f>
        <v>0</v>
      </c>
    </row>
    <row r="33" spans="1:17" s="1" customFormat="1" ht="11.1" customHeight="1" x14ac:dyDescent="0.2">
      <c r="A33" s="110"/>
      <c r="Q33" s="119" t="s">
        <v>509</v>
      </c>
    </row>
    <row r="34" spans="1:17" ht="12.95" customHeight="1" x14ac:dyDescent="0.2">
      <c r="A34" s="13"/>
      <c r="B34" s="162" t="s">
        <v>20</v>
      </c>
      <c r="C34" s="162" t="s">
        <v>21</v>
      </c>
      <c r="D34" s="162" t="s">
        <v>437</v>
      </c>
      <c r="E34" s="162" t="s">
        <v>438</v>
      </c>
      <c r="F34" s="169" t="s">
        <v>439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2" t="s">
        <v>440</v>
      </c>
    </row>
    <row r="35" spans="1:17" ht="12.95" customHeight="1" x14ac:dyDescent="0.2">
      <c r="B35" s="167"/>
      <c r="C35" s="167"/>
      <c r="D35" s="167"/>
      <c r="E35" s="167"/>
      <c r="F35" s="162" t="s">
        <v>441</v>
      </c>
      <c r="G35" s="162" t="s">
        <v>442</v>
      </c>
      <c r="H35" s="198" t="s">
        <v>443</v>
      </c>
      <c r="I35" s="198"/>
      <c r="J35" s="198"/>
      <c r="K35" s="198"/>
      <c r="L35" s="198"/>
      <c r="M35" s="198"/>
      <c r="N35" s="198"/>
      <c r="O35" s="196" t="s">
        <v>444</v>
      </c>
      <c r="P35" s="196" t="s">
        <v>445</v>
      </c>
      <c r="Q35" s="167"/>
    </row>
    <row r="36" spans="1:17" ht="101.1" customHeight="1" x14ac:dyDescent="0.2">
      <c r="B36" s="168"/>
      <c r="C36" s="168"/>
      <c r="D36" s="168"/>
      <c r="E36" s="168"/>
      <c r="F36" s="168"/>
      <c r="G36" s="168"/>
      <c r="H36" s="113" t="s">
        <v>446</v>
      </c>
      <c r="I36" s="113" t="s">
        <v>447</v>
      </c>
      <c r="J36" s="113" t="s">
        <v>448</v>
      </c>
      <c r="K36" s="113" t="s">
        <v>449</v>
      </c>
      <c r="L36" s="113" t="s">
        <v>450</v>
      </c>
      <c r="M36" s="113" t="s">
        <v>451</v>
      </c>
      <c r="N36" s="113" t="s">
        <v>452</v>
      </c>
      <c r="O36" s="197"/>
      <c r="P36" s="197"/>
      <c r="Q36" s="168"/>
    </row>
    <row r="37" spans="1:17" s="15" customFormat="1" ht="11.1" customHeight="1" x14ac:dyDescent="0.2">
      <c r="A37" s="37"/>
      <c r="B37" s="38" t="s">
        <v>30</v>
      </c>
      <c r="C37" s="38" t="s">
        <v>31</v>
      </c>
      <c r="D37" s="38" t="s">
        <v>32</v>
      </c>
      <c r="E37" s="38" t="s">
        <v>33</v>
      </c>
      <c r="F37" s="38" t="s">
        <v>34</v>
      </c>
      <c r="G37" s="38" t="s">
        <v>35</v>
      </c>
      <c r="H37" s="38" t="s">
        <v>36</v>
      </c>
      <c r="I37" s="38" t="s">
        <v>37</v>
      </c>
      <c r="J37" s="38" t="s">
        <v>339</v>
      </c>
      <c r="K37" s="38" t="s">
        <v>453</v>
      </c>
      <c r="L37" s="38" t="s">
        <v>454</v>
      </c>
      <c r="M37" s="38" t="s">
        <v>455</v>
      </c>
      <c r="N37" s="38" t="s">
        <v>456</v>
      </c>
      <c r="O37" s="38" t="s">
        <v>457</v>
      </c>
      <c r="P37" s="38" t="s">
        <v>458</v>
      </c>
      <c r="Q37" s="38" t="s">
        <v>459</v>
      </c>
    </row>
    <row r="38" spans="1:17" ht="38.1" customHeight="1" x14ac:dyDescent="0.2">
      <c r="A38" s="76"/>
      <c r="B38" s="27" t="s">
        <v>510</v>
      </c>
      <c r="C38" s="40" t="s">
        <v>511</v>
      </c>
      <c r="D38" s="68" t="s">
        <v>70</v>
      </c>
      <c r="E38" s="68" t="s">
        <v>70</v>
      </c>
      <c r="F38" s="42">
        <f t="shared" ref="F38:P38" si="7">IF(F39="-",0,F39) + IF(F40="-",0,F40) + IF(F48="-",0,F48) + IF(F49="-",0,F49) + IF(F50="-",0,F50) + IF(F51="-",0,F51)</f>
        <v>0</v>
      </c>
      <c r="G38" s="42">
        <f t="shared" si="7"/>
        <v>0</v>
      </c>
      <c r="H38" s="42">
        <f t="shared" si="7"/>
        <v>0</v>
      </c>
      <c r="I38" s="42">
        <f t="shared" si="7"/>
        <v>0</v>
      </c>
      <c r="J38" s="42">
        <f t="shared" si="7"/>
        <v>0</v>
      </c>
      <c r="K38" s="42">
        <f t="shared" si="7"/>
        <v>0</v>
      </c>
      <c r="L38" s="42">
        <f t="shared" si="7"/>
        <v>0</v>
      </c>
      <c r="M38" s="42">
        <f t="shared" si="7"/>
        <v>0</v>
      </c>
      <c r="N38" s="42">
        <f t="shared" si="7"/>
        <v>0</v>
      </c>
      <c r="O38" s="42">
        <f t="shared" si="7"/>
        <v>0</v>
      </c>
      <c r="P38" s="42">
        <f t="shared" si="7"/>
        <v>0</v>
      </c>
      <c r="Q38" s="69" t="s">
        <v>70</v>
      </c>
    </row>
    <row r="39" spans="1:17" s="107" customFormat="1" ht="24.95" customHeight="1" x14ac:dyDescent="0.2">
      <c r="A39" s="78"/>
      <c r="B39" s="30" t="s">
        <v>512</v>
      </c>
      <c r="C39" s="48" t="s">
        <v>513</v>
      </c>
      <c r="D39" s="54">
        <v>0</v>
      </c>
      <c r="E39" s="49">
        <f>IF(D39="-",0,D39)</f>
        <v>0</v>
      </c>
      <c r="F39" s="50">
        <f t="shared" ref="F39:F51" si="8">IF(G39="-",0,G39) + IF(H39="-",0,H39) + IF(J39="-",0,J39) + IF(M39="-",0,M39) + IF(N39="-",0,N39) + IF(O39="-",0,O39)</f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51">
        <f>IF((IF(D39="-",0,D39))=0,0,(IF(F39="-",0,F39))/(IF(D39="-",0,D39)))</f>
        <v>0</v>
      </c>
    </row>
    <row r="40" spans="1:17" ht="51" customHeight="1" x14ac:dyDescent="0.2">
      <c r="A40" s="78"/>
      <c r="B40" s="30" t="s">
        <v>514</v>
      </c>
      <c r="C40" s="48" t="s">
        <v>515</v>
      </c>
      <c r="D40" s="60" t="s">
        <v>70</v>
      </c>
      <c r="E40" s="60" t="s">
        <v>70</v>
      </c>
      <c r="F40" s="50">
        <f t="shared" si="8"/>
        <v>0</v>
      </c>
      <c r="G40" s="120">
        <f t="shared" ref="G40:P40" si="9">IF(G41="-",0,G41) + IF(G42="-",0,G42) + IF(G43="-",0,G43) + IF(G44="-",0,G44) + IF(G45="-",0,G45) + IF(G47="-",0,G47)</f>
        <v>0</v>
      </c>
      <c r="H40" s="50">
        <f t="shared" si="9"/>
        <v>0</v>
      </c>
      <c r="I40" s="50">
        <f t="shared" si="9"/>
        <v>0</v>
      </c>
      <c r="J40" s="50">
        <f t="shared" si="9"/>
        <v>0</v>
      </c>
      <c r="K40" s="50">
        <f t="shared" si="9"/>
        <v>0</v>
      </c>
      <c r="L40" s="50">
        <f t="shared" si="9"/>
        <v>0</v>
      </c>
      <c r="M40" s="50">
        <f t="shared" si="9"/>
        <v>0</v>
      </c>
      <c r="N40" s="50">
        <f t="shared" si="9"/>
        <v>0</v>
      </c>
      <c r="O40" s="50">
        <f t="shared" si="9"/>
        <v>0</v>
      </c>
      <c r="P40" s="50">
        <f t="shared" si="9"/>
        <v>0</v>
      </c>
      <c r="Q40" s="61" t="s">
        <v>70</v>
      </c>
    </row>
    <row r="41" spans="1:17" ht="38.1" customHeight="1" x14ac:dyDescent="0.2">
      <c r="A41" s="80"/>
      <c r="B41" s="53" t="s">
        <v>516</v>
      </c>
      <c r="C41" s="48" t="s">
        <v>517</v>
      </c>
      <c r="D41" s="54">
        <v>0</v>
      </c>
      <c r="E41" s="49">
        <f t="shared" ref="E41:E46" si="10">IF(D41="-",0,D41)</f>
        <v>0</v>
      </c>
      <c r="F41" s="50">
        <f t="shared" si="8"/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51">
        <f t="shared" ref="Q41:Q50" si="11">IF((IF(D41="-",0,D41))=0,0,(IF(F41="-",0,F41))/(IF(D41="-",0,D41)))</f>
        <v>0</v>
      </c>
    </row>
    <row r="42" spans="1:17" s="107" customFormat="1" ht="24.95" customHeight="1" x14ac:dyDescent="0.2">
      <c r="A42" s="80"/>
      <c r="B42" s="53" t="s">
        <v>518</v>
      </c>
      <c r="C42" s="48" t="s">
        <v>519</v>
      </c>
      <c r="D42" s="54">
        <v>0</v>
      </c>
      <c r="E42" s="49">
        <f t="shared" si="10"/>
        <v>0</v>
      </c>
      <c r="F42" s="50">
        <f t="shared" si="8"/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51">
        <f t="shared" si="11"/>
        <v>0</v>
      </c>
    </row>
    <row r="43" spans="1:17" ht="26.1" customHeight="1" x14ac:dyDescent="0.2">
      <c r="A43" s="80"/>
      <c r="B43" s="53" t="s">
        <v>520</v>
      </c>
      <c r="C43" s="48" t="s">
        <v>521</v>
      </c>
      <c r="D43" s="54">
        <v>0</v>
      </c>
      <c r="E43" s="49">
        <f t="shared" si="10"/>
        <v>0</v>
      </c>
      <c r="F43" s="50">
        <f t="shared" si="8"/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51">
        <f t="shared" si="11"/>
        <v>0</v>
      </c>
    </row>
    <row r="44" spans="1:17" ht="26.1" customHeight="1" x14ac:dyDescent="0.2">
      <c r="A44" s="80"/>
      <c r="B44" s="53" t="s">
        <v>522</v>
      </c>
      <c r="C44" s="48" t="s">
        <v>523</v>
      </c>
      <c r="D44" s="54">
        <v>0</v>
      </c>
      <c r="E44" s="49">
        <f t="shared" si="10"/>
        <v>0</v>
      </c>
      <c r="F44" s="50">
        <f t="shared" si="8"/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51">
        <f t="shared" si="11"/>
        <v>0</v>
      </c>
    </row>
    <row r="45" spans="1:17" ht="26.1" customHeight="1" x14ac:dyDescent="0.2">
      <c r="A45" s="80"/>
      <c r="B45" s="53" t="s">
        <v>524</v>
      </c>
      <c r="C45" s="48" t="s">
        <v>525</v>
      </c>
      <c r="D45" s="54">
        <v>0</v>
      </c>
      <c r="E45" s="49">
        <f t="shared" si="10"/>
        <v>0</v>
      </c>
      <c r="F45" s="50">
        <f t="shared" si="8"/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51">
        <f t="shared" si="11"/>
        <v>0</v>
      </c>
    </row>
    <row r="46" spans="1:17" ht="26.1" customHeight="1" x14ac:dyDescent="0.2">
      <c r="A46" s="78"/>
      <c r="B46" s="121" t="s">
        <v>526</v>
      </c>
      <c r="C46" s="48" t="s">
        <v>527</v>
      </c>
      <c r="D46" s="54">
        <v>0</v>
      </c>
      <c r="E46" s="49">
        <f t="shared" si="10"/>
        <v>0</v>
      </c>
      <c r="F46" s="50">
        <f t="shared" si="8"/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51">
        <f t="shared" si="11"/>
        <v>0</v>
      </c>
    </row>
    <row r="47" spans="1:17" ht="38.1" customHeight="1" x14ac:dyDescent="0.2">
      <c r="A47" s="78"/>
      <c r="B47" s="53" t="s">
        <v>528</v>
      </c>
      <c r="C47" s="48" t="s">
        <v>529</v>
      </c>
      <c r="D47" s="54">
        <v>0</v>
      </c>
      <c r="E47" s="54">
        <v>0</v>
      </c>
      <c r="F47" s="50">
        <f t="shared" si="8"/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51">
        <f t="shared" si="11"/>
        <v>0</v>
      </c>
    </row>
    <row r="48" spans="1:17" ht="38.1" customHeight="1" x14ac:dyDescent="0.2">
      <c r="A48" s="78"/>
      <c r="B48" s="31" t="s">
        <v>530</v>
      </c>
      <c r="C48" s="48" t="s">
        <v>531</v>
      </c>
      <c r="D48" s="54">
        <v>0</v>
      </c>
      <c r="E48" s="54">
        <v>0</v>
      </c>
      <c r="F48" s="50">
        <f t="shared" si="8"/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51">
        <f t="shared" si="11"/>
        <v>0</v>
      </c>
    </row>
    <row r="49" spans="1:17" s="107" customFormat="1" ht="24.95" customHeight="1" x14ac:dyDescent="0.2">
      <c r="A49" s="78"/>
      <c r="B49" s="30" t="s">
        <v>532</v>
      </c>
      <c r="C49" s="48" t="s">
        <v>533</v>
      </c>
      <c r="D49" s="54">
        <v>0</v>
      </c>
      <c r="E49" s="54">
        <v>0</v>
      </c>
      <c r="F49" s="50">
        <f t="shared" si="8"/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51">
        <f t="shared" si="11"/>
        <v>0</v>
      </c>
    </row>
    <row r="50" spans="1:17" ht="89.1" customHeight="1" x14ac:dyDescent="0.2">
      <c r="A50" s="78"/>
      <c r="B50" s="30" t="s">
        <v>534</v>
      </c>
      <c r="C50" s="48" t="s">
        <v>535</v>
      </c>
      <c r="D50" s="54">
        <v>0</v>
      </c>
      <c r="E50" s="60" t="s">
        <v>70</v>
      </c>
      <c r="F50" s="50">
        <f t="shared" si="8"/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51">
        <f t="shared" si="11"/>
        <v>0</v>
      </c>
    </row>
    <row r="51" spans="1:17" s="107" customFormat="1" ht="26.1" customHeight="1" x14ac:dyDescent="0.2">
      <c r="A51" s="78"/>
      <c r="B51" s="30" t="s">
        <v>536</v>
      </c>
      <c r="C51" s="63" t="s">
        <v>537</v>
      </c>
      <c r="D51" s="64" t="s">
        <v>70</v>
      </c>
      <c r="E51" s="64" t="s">
        <v>70</v>
      </c>
      <c r="F51" s="117">
        <f t="shared" si="8"/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6" t="s">
        <v>70</v>
      </c>
    </row>
    <row r="52" spans="1:17" s="107" customFormat="1" ht="12.95" customHeight="1" x14ac:dyDescent="0.2">
      <c r="B52" s="199" t="s">
        <v>538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</row>
    <row r="53" spans="1:17" s="1" customFormat="1" ht="11.1" customHeight="1" x14ac:dyDescent="0.2">
      <c r="A53" s="110"/>
      <c r="Q53" s="119" t="s">
        <v>539</v>
      </c>
    </row>
    <row r="54" spans="1:17" ht="12.95" customHeight="1" x14ac:dyDescent="0.2">
      <c r="A54" s="13"/>
      <c r="B54" s="162" t="s">
        <v>20</v>
      </c>
      <c r="C54" s="162" t="s">
        <v>21</v>
      </c>
      <c r="D54" s="162" t="s">
        <v>437</v>
      </c>
      <c r="E54" s="162" t="s">
        <v>438</v>
      </c>
      <c r="F54" s="169" t="s">
        <v>439</v>
      </c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2" t="s">
        <v>440</v>
      </c>
    </row>
    <row r="55" spans="1:17" ht="12.95" customHeight="1" x14ac:dyDescent="0.2">
      <c r="B55" s="167"/>
      <c r="C55" s="167"/>
      <c r="D55" s="167"/>
      <c r="E55" s="167"/>
      <c r="F55" s="162" t="s">
        <v>441</v>
      </c>
      <c r="G55" s="162" t="s">
        <v>442</v>
      </c>
      <c r="H55" s="198" t="s">
        <v>443</v>
      </c>
      <c r="I55" s="198"/>
      <c r="J55" s="198"/>
      <c r="K55" s="198"/>
      <c r="L55" s="198"/>
      <c r="M55" s="198"/>
      <c r="N55" s="198"/>
      <c r="O55" s="196" t="s">
        <v>444</v>
      </c>
      <c r="P55" s="196" t="s">
        <v>445</v>
      </c>
      <c r="Q55" s="167"/>
    </row>
    <row r="56" spans="1:17" ht="101.1" customHeight="1" x14ac:dyDescent="0.2">
      <c r="B56" s="168"/>
      <c r="C56" s="168"/>
      <c r="D56" s="168"/>
      <c r="E56" s="168"/>
      <c r="F56" s="168"/>
      <c r="G56" s="168"/>
      <c r="H56" s="113" t="s">
        <v>446</v>
      </c>
      <c r="I56" s="113" t="s">
        <v>447</v>
      </c>
      <c r="J56" s="113" t="s">
        <v>448</v>
      </c>
      <c r="K56" s="113" t="s">
        <v>449</v>
      </c>
      <c r="L56" s="113" t="s">
        <v>450</v>
      </c>
      <c r="M56" s="113" t="s">
        <v>451</v>
      </c>
      <c r="N56" s="113" t="s">
        <v>452</v>
      </c>
      <c r="O56" s="197"/>
      <c r="P56" s="197"/>
      <c r="Q56" s="168"/>
    </row>
    <row r="57" spans="1:17" s="15" customFormat="1" ht="11.1" customHeight="1" x14ac:dyDescent="0.2">
      <c r="A57" s="37"/>
      <c r="B57" s="38" t="s">
        <v>30</v>
      </c>
      <c r="C57" s="38" t="s">
        <v>31</v>
      </c>
      <c r="D57" s="38" t="s">
        <v>32</v>
      </c>
      <c r="E57" s="38" t="s">
        <v>33</v>
      </c>
      <c r="F57" s="38" t="s">
        <v>34</v>
      </c>
      <c r="G57" s="38" t="s">
        <v>35</v>
      </c>
      <c r="H57" s="38" t="s">
        <v>36</v>
      </c>
      <c r="I57" s="38" t="s">
        <v>37</v>
      </c>
      <c r="J57" s="38" t="s">
        <v>339</v>
      </c>
      <c r="K57" s="38" t="s">
        <v>453</v>
      </c>
      <c r="L57" s="38" t="s">
        <v>454</v>
      </c>
      <c r="M57" s="38" t="s">
        <v>455</v>
      </c>
      <c r="N57" s="38" t="s">
        <v>456</v>
      </c>
      <c r="O57" s="38" t="s">
        <v>457</v>
      </c>
      <c r="P57" s="38" t="s">
        <v>458</v>
      </c>
      <c r="Q57" s="38" t="s">
        <v>459</v>
      </c>
    </row>
    <row r="58" spans="1:17" ht="26.1" customHeight="1" x14ac:dyDescent="0.2">
      <c r="A58" s="76"/>
      <c r="B58" s="27" t="s">
        <v>540</v>
      </c>
      <c r="C58" s="40" t="s">
        <v>541</v>
      </c>
      <c r="D58" s="68" t="s">
        <v>70</v>
      </c>
      <c r="E58" s="68" t="s">
        <v>70</v>
      </c>
      <c r="F58" s="42">
        <f t="shared" ref="F58:F75" si="12">IF(G58="-",0,G58) + IF(H58="-",0,H58) + IF(J58="-",0,J58) + IF(M58="-",0,M58) + IF(N58="-",0,N58) + IF(O58="-",0,O58)</f>
        <v>0</v>
      </c>
      <c r="G58" s="42">
        <f t="shared" ref="G58:P58" si="13">IF(G59="-",0,G59) + IF(G61="-",0,G61) + IF(G63="-",0,G63) + IF(G65="-",0,G65) + IF(G66="-",0,G66) + IF(G75="-",0,G75)</f>
        <v>0</v>
      </c>
      <c r="H58" s="42">
        <f t="shared" si="13"/>
        <v>0</v>
      </c>
      <c r="I58" s="42">
        <f t="shared" si="13"/>
        <v>0</v>
      </c>
      <c r="J58" s="42">
        <f t="shared" si="13"/>
        <v>0</v>
      </c>
      <c r="K58" s="42">
        <f t="shared" si="13"/>
        <v>0</v>
      </c>
      <c r="L58" s="42">
        <f t="shared" si="13"/>
        <v>0</v>
      </c>
      <c r="M58" s="42">
        <f t="shared" si="13"/>
        <v>0</v>
      </c>
      <c r="N58" s="42">
        <f t="shared" si="13"/>
        <v>0</v>
      </c>
      <c r="O58" s="42">
        <f t="shared" si="13"/>
        <v>0</v>
      </c>
      <c r="P58" s="42">
        <f t="shared" si="13"/>
        <v>0</v>
      </c>
      <c r="Q58" s="69" t="s">
        <v>70</v>
      </c>
    </row>
    <row r="59" spans="1:17" s="107" customFormat="1" ht="24.95" customHeight="1" x14ac:dyDescent="0.2">
      <c r="A59" s="78"/>
      <c r="B59" s="30" t="s">
        <v>542</v>
      </c>
      <c r="C59" s="48" t="s">
        <v>543</v>
      </c>
      <c r="D59" s="54">
        <v>0</v>
      </c>
      <c r="E59" s="60" t="s">
        <v>70</v>
      </c>
      <c r="F59" s="50">
        <f t="shared" si="12"/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51">
        <f t="shared" ref="Q59:Q65" si="14">IF((IF(D59="-",0,D59))=0,0,(IF(F59="-",0,F59))/(IF(D59="-",0,D59)))</f>
        <v>0</v>
      </c>
    </row>
    <row r="60" spans="1:17" ht="38.1" customHeight="1" x14ac:dyDescent="0.2">
      <c r="A60" s="78"/>
      <c r="B60" s="57" t="s">
        <v>544</v>
      </c>
      <c r="C60" s="48" t="s">
        <v>545</v>
      </c>
      <c r="D60" s="54">
        <v>0</v>
      </c>
      <c r="E60" s="60" t="s">
        <v>70</v>
      </c>
      <c r="F60" s="50">
        <f t="shared" si="12"/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51">
        <f t="shared" si="14"/>
        <v>0</v>
      </c>
    </row>
    <row r="61" spans="1:17" ht="26.1" customHeight="1" x14ac:dyDescent="0.2">
      <c r="A61" s="78"/>
      <c r="B61" s="31" t="s">
        <v>546</v>
      </c>
      <c r="C61" s="48" t="s">
        <v>547</v>
      </c>
      <c r="D61" s="54">
        <v>0</v>
      </c>
      <c r="E61" s="60" t="s">
        <v>70</v>
      </c>
      <c r="F61" s="50">
        <f t="shared" si="12"/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51">
        <f t="shared" si="14"/>
        <v>0</v>
      </c>
    </row>
    <row r="62" spans="1:17" ht="26.1" customHeight="1" x14ac:dyDescent="0.2">
      <c r="A62" s="85"/>
      <c r="B62" s="74" t="s">
        <v>548</v>
      </c>
      <c r="C62" s="48" t="s">
        <v>549</v>
      </c>
      <c r="D62" s="54">
        <v>0</v>
      </c>
      <c r="E62" s="60" t="s">
        <v>70</v>
      </c>
      <c r="F62" s="50">
        <f t="shared" si="12"/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51">
        <f t="shared" si="14"/>
        <v>0</v>
      </c>
    </row>
    <row r="63" spans="1:17" s="107" customFormat="1" ht="24.95" customHeight="1" x14ac:dyDescent="0.2">
      <c r="A63" s="78"/>
      <c r="B63" s="30" t="s">
        <v>550</v>
      </c>
      <c r="C63" s="48" t="s">
        <v>551</v>
      </c>
      <c r="D63" s="54">
        <v>0</v>
      </c>
      <c r="E63" s="60" t="s">
        <v>70</v>
      </c>
      <c r="F63" s="50">
        <f t="shared" si="12"/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51">
        <f t="shared" si="14"/>
        <v>0</v>
      </c>
    </row>
    <row r="64" spans="1:17" ht="38.1" customHeight="1" x14ac:dyDescent="0.2">
      <c r="A64" s="80"/>
      <c r="B64" s="53" t="s">
        <v>552</v>
      </c>
      <c r="C64" s="48" t="s">
        <v>553</v>
      </c>
      <c r="D64" s="54">
        <v>0</v>
      </c>
      <c r="E64" s="60" t="s">
        <v>70</v>
      </c>
      <c r="F64" s="50">
        <f t="shared" si="12"/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51">
        <f t="shared" si="14"/>
        <v>0</v>
      </c>
    </row>
    <row r="65" spans="1:17" ht="38.1" customHeight="1" x14ac:dyDescent="0.2">
      <c r="A65" s="78"/>
      <c r="B65" s="30" t="s">
        <v>554</v>
      </c>
      <c r="C65" s="48" t="s">
        <v>555</v>
      </c>
      <c r="D65" s="54">
        <v>0</v>
      </c>
      <c r="E65" s="60" t="s">
        <v>70</v>
      </c>
      <c r="F65" s="50">
        <f t="shared" si="12"/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51">
        <f t="shared" si="14"/>
        <v>0</v>
      </c>
    </row>
    <row r="66" spans="1:17" ht="51" customHeight="1" x14ac:dyDescent="0.2">
      <c r="A66" s="78"/>
      <c r="B66" s="30" t="s">
        <v>556</v>
      </c>
      <c r="C66" s="48" t="s">
        <v>557</v>
      </c>
      <c r="D66" s="60" t="s">
        <v>70</v>
      </c>
      <c r="E66" s="49">
        <f>IF(E67="-",0,E67) + IF(E68="-",0,E68) + IF(E69="-",0,E69) + IF(E70="-",0,E70) + IF(E71="-",0,E71) + IF(E72="-",0,E72) + IF(E73="-",0,E73) + IF(E74="-",0,E74)</f>
        <v>0</v>
      </c>
      <c r="F66" s="50">
        <f t="shared" si="12"/>
        <v>0</v>
      </c>
      <c r="G66" s="50">
        <f t="shared" ref="G66:P66" si="15">IF(G67="-",0,G67) + IF(G68="-",0,G68) + IF(G69="-",0,G69) + IF(G70="-",0,G70) + IF(G71="-",0,G71) + IF(G72="-",0,G72) + IF(G73="-",0,G73) + IF(G74="-",0,G74)</f>
        <v>0</v>
      </c>
      <c r="H66" s="50">
        <f t="shared" si="15"/>
        <v>0</v>
      </c>
      <c r="I66" s="50">
        <f t="shared" si="15"/>
        <v>0</v>
      </c>
      <c r="J66" s="50">
        <f t="shared" si="15"/>
        <v>0</v>
      </c>
      <c r="K66" s="50">
        <f t="shared" si="15"/>
        <v>0</v>
      </c>
      <c r="L66" s="50">
        <f t="shared" si="15"/>
        <v>0</v>
      </c>
      <c r="M66" s="50">
        <f t="shared" si="15"/>
        <v>0</v>
      </c>
      <c r="N66" s="50">
        <f t="shared" si="15"/>
        <v>0</v>
      </c>
      <c r="O66" s="50">
        <f t="shared" si="15"/>
        <v>0</v>
      </c>
      <c r="P66" s="50">
        <f t="shared" si="15"/>
        <v>0</v>
      </c>
      <c r="Q66" s="61" t="s">
        <v>70</v>
      </c>
    </row>
    <row r="67" spans="1:17" ht="38.1" customHeight="1" x14ac:dyDescent="0.2">
      <c r="A67" s="80"/>
      <c r="B67" s="53" t="s">
        <v>558</v>
      </c>
      <c r="C67" s="48" t="s">
        <v>559</v>
      </c>
      <c r="D67" s="54">
        <v>0</v>
      </c>
      <c r="E67" s="54">
        <v>0</v>
      </c>
      <c r="F67" s="50">
        <f t="shared" si="12"/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51">
        <f t="shared" ref="Q67:Q74" si="16">IF((IF(D67="-",0,D67))=0,0,(IF(F67="-",0,F67))/(IF(D67="-",0,D67)))</f>
        <v>0</v>
      </c>
    </row>
    <row r="68" spans="1:17" s="107" customFormat="1" ht="24.95" customHeight="1" x14ac:dyDescent="0.2">
      <c r="A68" s="80"/>
      <c r="B68" s="53" t="s">
        <v>560</v>
      </c>
      <c r="C68" s="48" t="s">
        <v>561</v>
      </c>
      <c r="D68" s="54">
        <v>0</v>
      </c>
      <c r="E68" s="54">
        <v>0</v>
      </c>
      <c r="F68" s="50">
        <f t="shared" si="12"/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51">
        <f t="shared" si="16"/>
        <v>0</v>
      </c>
    </row>
    <row r="69" spans="1:17" ht="26.1" customHeight="1" x14ac:dyDescent="0.2">
      <c r="A69" s="80"/>
      <c r="B69" s="53" t="s">
        <v>562</v>
      </c>
      <c r="C69" s="48" t="s">
        <v>563</v>
      </c>
      <c r="D69" s="54">
        <v>0</v>
      </c>
      <c r="E69" s="54">
        <v>0</v>
      </c>
      <c r="F69" s="50">
        <f t="shared" si="12"/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51">
        <f t="shared" si="16"/>
        <v>0</v>
      </c>
    </row>
    <row r="70" spans="1:17" s="107" customFormat="1" ht="24.95" customHeight="1" x14ac:dyDescent="0.2">
      <c r="A70" s="80"/>
      <c r="B70" s="53" t="s">
        <v>564</v>
      </c>
      <c r="C70" s="48" t="s">
        <v>565</v>
      </c>
      <c r="D70" s="54">
        <v>0</v>
      </c>
      <c r="E70" s="54">
        <v>0</v>
      </c>
      <c r="F70" s="50">
        <f t="shared" si="12"/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51">
        <f t="shared" si="16"/>
        <v>0</v>
      </c>
    </row>
    <row r="71" spans="1:17" ht="38.1" customHeight="1" x14ac:dyDescent="0.2">
      <c r="A71" s="80"/>
      <c r="B71" s="53" t="s">
        <v>566</v>
      </c>
      <c r="C71" s="48" t="s">
        <v>567</v>
      </c>
      <c r="D71" s="54">
        <v>0</v>
      </c>
      <c r="E71" s="54">
        <v>0</v>
      </c>
      <c r="F71" s="50">
        <f t="shared" si="12"/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51">
        <f t="shared" si="16"/>
        <v>0</v>
      </c>
    </row>
    <row r="72" spans="1:17" ht="38.1" customHeight="1" x14ac:dyDescent="0.2">
      <c r="A72" s="80"/>
      <c r="B72" s="53" t="s">
        <v>568</v>
      </c>
      <c r="C72" s="48" t="s">
        <v>569</v>
      </c>
      <c r="D72" s="54">
        <v>0</v>
      </c>
      <c r="E72" s="54">
        <v>0</v>
      </c>
      <c r="F72" s="50">
        <f t="shared" si="12"/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51">
        <f t="shared" si="16"/>
        <v>0</v>
      </c>
    </row>
    <row r="73" spans="1:17" s="107" customFormat="1" ht="24.95" customHeight="1" x14ac:dyDescent="0.2">
      <c r="A73" s="80"/>
      <c r="B73" s="53" t="s">
        <v>570</v>
      </c>
      <c r="C73" s="48" t="s">
        <v>571</v>
      </c>
      <c r="D73" s="54">
        <v>0</v>
      </c>
      <c r="E73" s="54">
        <v>0</v>
      </c>
      <c r="F73" s="50">
        <f t="shared" si="12"/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51">
        <f t="shared" si="16"/>
        <v>0</v>
      </c>
    </row>
    <row r="74" spans="1:17" s="107" customFormat="1" ht="24.95" customHeight="1" x14ac:dyDescent="0.2">
      <c r="A74" s="80"/>
      <c r="B74" s="53" t="s">
        <v>572</v>
      </c>
      <c r="C74" s="48" t="s">
        <v>573</v>
      </c>
      <c r="D74" s="54">
        <v>0</v>
      </c>
      <c r="E74" s="54">
        <v>0</v>
      </c>
      <c r="F74" s="50">
        <f t="shared" si="12"/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51">
        <f t="shared" si="16"/>
        <v>0</v>
      </c>
    </row>
    <row r="75" spans="1:17" s="107" customFormat="1" ht="24.95" customHeight="1" x14ac:dyDescent="0.2">
      <c r="A75" s="78"/>
      <c r="B75" s="30" t="s">
        <v>574</v>
      </c>
      <c r="C75" s="63" t="s">
        <v>575</v>
      </c>
      <c r="D75" s="64" t="s">
        <v>70</v>
      </c>
      <c r="E75" s="64" t="s">
        <v>70</v>
      </c>
      <c r="F75" s="117">
        <f t="shared" si="12"/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6" t="s">
        <v>70</v>
      </c>
    </row>
    <row r="76" spans="1:17" s="107" customFormat="1" ht="12.95" customHeight="1" x14ac:dyDescent="0.2">
      <c r="B76" s="199" t="s">
        <v>538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</row>
  </sheetData>
  <mergeCells count="36">
    <mergeCell ref="B76:Q76"/>
    <mergeCell ref="B52:Q52"/>
    <mergeCell ref="B54:B56"/>
    <mergeCell ref="C54:C56"/>
    <mergeCell ref="D54:D56"/>
    <mergeCell ref="E54:E56"/>
    <mergeCell ref="F54:P54"/>
    <mergeCell ref="Q54:Q56"/>
    <mergeCell ref="F55:F56"/>
    <mergeCell ref="G55:G56"/>
    <mergeCell ref="H55:N55"/>
    <mergeCell ref="O55:O56"/>
    <mergeCell ref="P55:P56"/>
    <mergeCell ref="Q34:Q36"/>
    <mergeCell ref="F35:F36"/>
    <mergeCell ref="G35:G36"/>
    <mergeCell ref="H35:N35"/>
    <mergeCell ref="O35:O36"/>
    <mergeCell ref="P35:P36"/>
    <mergeCell ref="B34:B36"/>
    <mergeCell ref="C34:C36"/>
    <mergeCell ref="D34:D36"/>
    <mergeCell ref="E34:E36"/>
    <mergeCell ref="F34:P34"/>
    <mergeCell ref="B2:Q2"/>
    <mergeCell ref="B3:B5"/>
    <mergeCell ref="C3:C5"/>
    <mergeCell ref="D3:D5"/>
    <mergeCell ref="E3:E5"/>
    <mergeCell ref="F3:P3"/>
    <mergeCell ref="Q3:Q5"/>
    <mergeCell ref="F4:F5"/>
    <mergeCell ref="G4:G5"/>
    <mergeCell ref="H4:N4"/>
    <mergeCell ref="O4:O5"/>
    <mergeCell ref="P4:P5"/>
  </mergeCells>
  <pageMargins left="0.39370078740157483" right="0.39370078740157483" top="0.39370078740157483" bottom="0.39370078740157483" header="0" footer="0"/>
  <pageSetup pageOrder="overThenDown" orientation="portrait"/>
  <rowBreaks count="3" manualBreakCount="3">
    <brk id="32" max="16383" man="1"/>
    <brk id="52" max="16383" man="1"/>
    <brk id="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P67"/>
  <sheetViews>
    <sheetView workbookViewId="0"/>
  </sheetViews>
  <sheetFormatPr defaultColWidth="10.5" defaultRowHeight="11.45" customHeight="1" x14ac:dyDescent="0.2"/>
  <cols>
    <col min="1" max="1" width="1.1640625" style="2" customWidth="1"/>
    <col min="2" max="2" width="51.33203125" style="1" customWidth="1"/>
    <col min="3" max="3" width="10.83203125" style="1" customWidth="1"/>
    <col min="4" max="9" width="19.33203125" style="1" customWidth="1"/>
    <col min="10" max="11" width="9.6640625" style="1" customWidth="1"/>
    <col min="12" max="16" width="19.33203125" style="1" customWidth="1"/>
  </cols>
  <sheetData>
    <row r="1" spans="1:9" s="1" customFormat="1" ht="11.1" customHeight="1" x14ac:dyDescent="0.2">
      <c r="A1" s="122"/>
      <c r="I1" s="92" t="s">
        <v>576</v>
      </c>
    </row>
    <row r="2" spans="1:9" ht="15" customHeight="1" x14ac:dyDescent="0.2">
      <c r="A2" s="112"/>
      <c r="B2" s="200" t="s">
        <v>577</v>
      </c>
      <c r="C2" s="200"/>
      <c r="D2" s="200"/>
      <c r="E2" s="200"/>
      <c r="F2" s="200"/>
      <c r="G2" s="200"/>
      <c r="H2" s="200"/>
      <c r="I2" s="200"/>
    </row>
    <row r="3" spans="1:9" ht="75.95" customHeight="1" x14ac:dyDescent="0.2">
      <c r="A3" s="13"/>
      <c r="B3" s="14" t="s">
        <v>20</v>
      </c>
      <c r="C3" s="14" t="s">
        <v>21</v>
      </c>
      <c r="D3" s="14" t="s">
        <v>578</v>
      </c>
      <c r="E3" s="113" t="s">
        <v>438</v>
      </c>
      <c r="F3" s="14" t="s">
        <v>220</v>
      </c>
      <c r="G3" s="14" t="s">
        <v>221</v>
      </c>
      <c r="H3" s="14" t="s">
        <v>222</v>
      </c>
      <c r="I3" s="14" t="s">
        <v>579</v>
      </c>
    </row>
    <row r="4" spans="1:9" s="15" customFormat="1" ht="11.1" customHeight="1" x14ac:dyDescent="0.2">
      <c r="A4" s="37"/>
      <c r="B4" s="38" t="s">
        <v>30</v>
      </c>
      <c r="C4" s="38" t="s">
        <v>31</v>
      </c>
      <c r="D4" s="38" t="s">
        <v>32</v>
      </c>
      <c r="E4" s="38" t="s">
        <v>33</v>
      </c>
      <c r="F4" s="38" t="s">
        <v>34</v>
      </c>
      <c r="G4" s="38" t="s">
        <v>35</v>
      </c>
      <c r="H4" s="38" t="s">
        <v>36</v>
      </c>
      <c r="I4" s="38" t="s">
        <v>37</v>
      </c>
    </row>
    <row r="5" spans="1:9" ht="12.95" customHeight="1" x14ac:dyDescent="0.2">
      <c r="A5" s="39"/>
      <c r="B5" s="27" t="s">
        <v>580</v>
      </c>
      <c r="C5" s="40" t="s">
        <v>581</v>
      </c>
      <c r="D5" s="68" t="s">
        <v>70</v>
      </c>
      <c r="E5" s="68" t="s">
        <v>70</v>
      </c>
      <c r="F5" s="42">
        <f>IF(F6="-",0,F6) + IF(F31="-",0,F31) + IF(F48="-",0,F48)</f>
        <v>0</v>
      </c>
      <c r="G5" s="68" t="s">
        <v>70</v>
      </c>
      <c r="H5" s="42">
        <f>IF(H6="-",0,H6) + IF(H31="-",0,H31) + IF(H48="-",0,H48)</f>
        <v>0</v>
      </c>
      <c r="I5" s="69" t="s">
        <v>70</v>
      </c>
    </row>
    <row r="6" spans="1:9" ht="51" customHeight="1" x14ac:dyDescent="0.2">
      <c r="A6" s="39"/>
      <c r="B6" s="27" t="s">
        <v>582</v>
      </c>
      <c r="C6" s="44" t="s">
        <v>583</v>
      </c>
      <c r="D6" s="60" t="s">
        <v>70</v>
      </c>
      <c r="E6" s="60" t="s">
        <v>70</v>
      </c>
      <c r="F6" s="22">
        <f>IF(F7="-",0,F7) + IF(F8="-",0,F8) + IF(F9="-",0,F9) + IF(F10="-",0,F10) + IF(F12="-",0,F12) + IF(F20="-",0,F20) + IF(F25="-",0,F25) + IF(F26="-",0,F26) + IF(F27="-",0,F27) + IF(F28="-",0,F28)</f>
        <v>0</v>
      </c>
      <c r="G6" s="60" t="s">
        <v>70</v>
      </c>
      <c r="H6" s="22">
        <f>IF(H7="-",0,H7) + IF(H8="-",0,H8) + IF(H9="-",0,H9) + IF(H10="-",0,H10) + IF(H12="-",0,H12) + IF(H20="-",0,H20) + IF(H25="-",0,H25) + IF(H26="-",0,H26) + IF(H27="-",0,H27) + IF(H28="-",0,H28)</f>
        <v>0</v>
      </c>
      <c r="I6" s="61" t="s">
        <v>70</v>
      </c>
    </row>
    <row r="7" spans="1:9" ht="26.1" customHeight="1" x14ac:dyDescent="0.2">
      <c r="A7" s="47"/>
      <c r="B7" s="30" t="s">
        <v>413</v>
      </c>
      <c r="C7" s="48" t="s">
        <v>584</v>
      </c>
      <c r="D7" s="54">
        <v>0</v>
      </c>
      <c r="E7" s="60" t="s">
        <v>70</v>
      </c>
      <c r="F7" s="23">
        <v>0</v>
      </c>
      <c r="G7" s="49">
        <f t="shared" ref="G7:G13" si="0">IF((IF(D7="-",0,D7))=0,0,(IF(F7="-",0,F7))/(IF(D7="-",0,D7)))</f>
        <v>0</v>
      </c>
      <c r="H7" s="23">
        <v>0</v>
      </c>
      <c r="I7" s="51">
        <f t="shared" ref="I7:I13" si="1">IF((IF(D7="-",0,D7))=0,0,(IF(H7="-",0,H7))/(IF(D7="-",0,D7)))</f>
        <v>0</v>
      </c>
    </row>
    <row r="8" spans="1:9" ht="26.1" customHeight="1" x14ac:dyDescent="0.2">
      <c r="A8" s="47"/>
      <c r="B8" s="30" t="s">
        <v>465</v>
      </c>
      <c r="C8" s="48" t="s">
        <v>585</v>
      </c>
      <c r="D8" s="54">
        <v>0</v>
      </c>
      <c r="E8" s="60" t="s">
        <v>70</v>
      </c>
      <c r="F8" s="23">
        <v>0</v>
      </c>
      <c r="G8" s="49">
        <f t="shared" si="0"/>
        <v>0</v>
      </c>
      <c r="H8" s="23">
        <v>0</v>
      </c>
      <c r="I8" s="51">
        <f t="shared" si="1"/>
        <v>0</v>
      </c>
    </row>
    <row r="9" spans="1:9" ht="38.1" customHeight="1" x14ac:dyDescent="0.2">
      <c r="A9" s="47"/>
      <c r="B9" s="30" t="s">
        <v>467</v>
      </c>
      <c r="C9" s="48" t="s">
        <v>586</v>
      </c>
      <c r="D9" s="54">
        <v>0</v>
      </c>
      <c r="E9" s="60" t="s">
        <v>70</v>
      </c>
      <c r="F9" s="23">
        <v>0</v>
      </c>
      <c r="G9" s="49">
        <f t="shared" si="0"/>
        <v>0</v>
      </c>
      <c r="H9" s="23">
        <v>0</v>
      </c>
      <c r="I9" s="51">
        <f t="shared" si="1"/>
        <v>0</v>
      </c>
    </row>
    <row r="10" spans="1:9" ht="26.1" customHeight="1" x14ac:dyDescent="0.2">
      <c r="A10" s="47"/>
      <c r="B10" s="31" t="s">
        <v>469</v>
      </c>
      <c r="C10" s="48" t="s">
        <v>587</v>
      </c>
      <c r="D10" s="54">
        <v>0</v>
      </c>
      <c r="E10" s="60" t="s">
        <v>70</v>
      </c>
      <c r="F10" s="23">
        <v>0</v>
      </c>
      <c r="G10" s="49">
        <f t="shared" si="0"/>
        <v>0</v>
      </c>
      <c r="H10" s="23">
        <v>0</v>
      </c>
      <c r="I10" s="51">
        <f t="shared" si="1"/>
        <v>0</v>
      </c>
    </row>
    <row r="11" spans="1:9" ht="12.95" customHeight="1" x14ac:dyDescent="0.2">
      <c r="A11" s="56"/>
      <c r="B11" s="57" t="s">
        <v>471</v>
      </c>
      <c r="C11" s="21" t="s">
        <v>588</v>
      </c>
      <c r="D11" s="54">
        <v>0</v>
      </c>
      <c r="E11" s="60" t="s">
        <v>70</v>
      </c>
      <c r="F11" s="23">
        <v>0</v>
      </c>
      <c r="G11" s="49">
        <f t="shared" si="0"/>
        <v>0</v>
      </c>
      <c r="H11" s="23">
        <v>0</v>
      </c>
      <c r="I11" s="51">
        <f t="shared" si="1"/>
        <v>0</v>
      </c>
    </row>
    <row r="12" spans="1:9" ht="38.1" customHeight="1" x14ac:dyDescent="0.2">
      <c r="A12" s="47"/>
      <c r="B12" s="31" t="s">
        <v>589</v>
      </c>
      <c r="C12" s="48" t="s">
        <v>590</v>
      </c>
      <c r="D12" s="49">
        <f>IF(D13="-",0,D13) + IF(D15="-",0,D15) + IF(D16="-",0,D16) + IF(D18="-",0,D18) + IF(D19="-",0,D19)</f>
        <v>0</v>
      </c>
      <c r="E12" s="60" t="s">
        <v>70</v>
      </c>
      <c r="F12" s="22">
        <f>IF(F13="-",0,F13) + IF(F15="-",0,F15) + IF(F16="-",0,F16) + IF(F18="-",0,F18) + IF(F19="-",0,F19)</f>
        <v>0</v>
      </c>
      <c r="G12" s="49">
        <f t="shared" si="0"/>
        <v>0</v>
      </c>
      <c r="H12" s="22">
        <f>IF(H13="-",0,H13) + IF(H15="-",0,H15) + IF(H16="-",0,H16) + IF(H18="-",0,H18) + IF(H19="-",0,H19)</f>
        <v>0</v>
      </c>
      <c r="I12" s="51">
        <f t="shared" si="1"/>
        <v>0</v>
      </c>
    </row>
    <row r="13" spans="1:9" ht="12.95" customHeight="1" x14ac:dyDescent="0.2">
      <c r="A13" s="56"/>
      <c r="B13" s="57" t="s">
        <v>137</v>
      </c>
      <c r="C13" s="48" t="s">
        <v>591</v>
      </c>
      <c r="D13" s="54">
        <v>0</v>
      </c>
      <c r="E13" s="60" t="s">
        <v>70</v>
      </c>
      <c r="F13" s="23">
        <v>0</v>
      </c>
      <c r="G13" s="49">
        <f t="shared" si="0"/>
        <v>0</v>
      </c>
      <c r="H13" s="23">
        <v>0</v>
      </c>
      <c r="I13" s="51">
        <f t="shared" si="1"/>
        <v>0</v>
      </c>
    </row>
    <row r="14" spans="1:9" ht="26.1" customHeight="1" x14ac:dyDescent="0.2">
      <c r="A14" s="90"/>
      <c r="B14" s="123" t="s">
        <v>477</v>
      </c>
      <c r="C14" s="48" t="s">
        <v>592</v>
      </c>
      <c r="D14" s="54">
        <v>0</v>
      </c>
      <c r="E14" s="60" t="s">
        <v>70</v>
      </c>
      <c r="F14" s="60" t="s">
        <v>70</v>
      </c>
      <c r="G14" s="60" t="s">
        <v>70</v>
      </c>
      <c r="H14" s="60" t="s">
        <v>70</v>
      </c>
      <c r="I14" s="61" t="s">
        <v>70</v>
      </c>
    </row>
    <row r="15" spans="1:9" ht="12.95" customHeight="1" x14ac:dyDescent="0.2">
      <c r="A15" s="56"/>
      <c r="B15" s="124" t="s">
        <v>479</v>
      </c>
      <c r="C15" s="48" t="s">
        <v>593</v>
      </c>
      <c r="D15" s="54">
        <v>0</v>
      </c>
      <c r="E15" s="60" t="s">
        <v>70</v>
      </c>
      <c r="F15" s="23">
        <v>0</v>
      </c>
      <c r="G15" s="49">
        <f>IF((IF(D15="-",0,D15))=0,0,(IF(F15="-",0,F15))/(IF(D15="-",0,D15)))</f>
        <v>0</v>
      </c>
      <c r="H15" s="23">
        <v>0</v>
      </c>
      <c r="I15" s="51">
        <f>IF((IF(D15="-",0,D15))=0,0,(IF(H15="-",0,H15))/(IF(D15="-",0,D15)))</f>
        <v>0</v>
      </c>
    </row>
    <row r="16" spans="1:9" ht="12.95" customHeight="1" x14ac:dyDescent="0.2">
      <c r="A16" s="56"/>
      <c r="B16" s="124" t="s">
        <v>143</v>
      </c>
      <c r="C16" s="48" t="s">
        <v>594</v>
      </c>
      <c r="D16" s="54">
        <v>0</v>
      </c>
      <c r="E16" s="60" t="s">
        <v>70</v>
      </c>
      <c r="F16" s="23">
        <v>0</v>
      </c>
      <c r="G16" s="49">
        <f>IF((IF(D16="-",0,D16))=0,0,(IF(F16="-",0,F16))/(IF(D16="-",0,D16)))</f>
        <v>0</v>
      </c>
      <c r="H16" s="23">
        <v>0</v>
      </c>
      <c r="I16" s="51">
        <f>IF((IF(D16="-",0,D16))=0,0,(IF(H16="-",0,H16))/(IF(D16="-",0,D16)))</f>
        <v>0</v>
      </c>
    </row>
    <row r="17" spans="1:9" ht="26.1" customHeight="1" x14ac:dyDescent="0.2">
      <c r="A17" s="90"/>
      <c r="B17" s="123" t="s">
        <v>145</v>
      </c>
      <c r="C17" s="48" t="s">
        <v>595</v>
      </c>
      <c r="D17" s="54">
        <v>0</v>
      </c>
      <c r="E17" s="60" t="s">
        <v>70</v>
      </c>
      <c r="F17" s="60" t="s">
        <v>70</v>
      </c>
      <c r="G17" s="60" t="s">
        <v>70</v>
      </c>
      <c r="H17" s="60" t="s">
        <v>70</v>
      </c>
      <c r="I17" s="61" t="s">
        <v>70</v>
      </c>
    </row>
    <row r="18" spans="1:9" ht="12.95" customHeight="1" x14ac:dyDescent="0.2">
      <c r="A18" s="56"/>
      <c r="B18" s="124" t="s">
        <v>483</v>
      </c>
      <c r="C18" s="48" t="s">
        <v>596</v>
      </c>
      <c r="D18" s="54">
        <v>0</v>
      </c>
      <c r="E18" s="60" t="s">
        <v>70</v>
      </c>
      <c r="F18" s="23">
        <v>0</v>
      </c>
      <c r="G18" s="49">
        <f t="shared" ref="G18:G27" si="2">IF((IF(D18="-",0,D18))=0,0,(IF(F18="-",0,F18))/(IF(D18="-",0,D18)))</f>
        <v>0</v>
      </c>
      <c r="H18" s="23">
        <v>0</v>
      </c>
      <c r="I18" s="51">
        <f t="shared" ref="I18:I27" si="3">IF((IF(D18="-",0,D18))=0,0,(IF(H18="-",0,H18))/(IF(D18="-",0,D18)))</f>
        <v>0</v>
      </c>
    </row>
    <row r="19" spans="1:9" ht="26.1" customHeight="1" x14ac:dyDescent="0.2">
      <c r="A19" s="56"/>
      <c r="B19" s="124" t="s">
        <v>485</v>
      </c>
      <c r="C19" s="48" t="s">
        <v>597</v>
      </c>
      <c r="D19" s="54">
        <v>0</v>
      </c>
      <c r="E19" s="60" t="s">
        <v>70</v>
      </c>
      <c r="F19" s="23">
        <v>0</v>
      </c>
      <c r="G19" s="49">
        <f t="shared" si="2"/>
        <v>0</v>
      </c>
      <c r="H19" s="23">
        <v>0</v>
      </c>
      <c r="I19" s="51">
        <f t="shared" si="3"/>
        <v>0</v>
      </c>
    </row>
    <row r="20" spans="1:9" ht="26.1" customHeight="1" x14ac:dyDescent="0.2">
      <c r="A20" s="47"/>
      <c r="B20" s="31" t="s">
        <v>598</v>
      </c>
      <c r="C20" s="48" t="s">
        <v>599</v>
      </c>
      <c r="D20" s="49">
        <f>IF(D21="-",0,D21) + IF(D23="-",0,D23) + IF(D24="-",0,D24)</f>
        <v>0</v>
      </c>
      <c r="E20" s="60" t="s">
        <v>70</v>
      </c>
      <c r="F20" s="22">
        <f>IF(F21="-",0,F21) + IF(F23="-",0,F23) + IF(F24="-",0,F24)</f>
        <v>0</v>
      </c>
      <c r="G20" s="49">
        <f t="shared" si="2"/>
        <v>0</v>
      </c>
      <c r="H20" s="22">
        <f>IF(H21="-",0,H21) + IF(H23="-",0,H23) + IF(H24="-",0,H24)</f>
        <v>0</v>
      </c>
      <c r="I20" s="51">
        <f t="shared" si="3"/>
        <v>0</v>
      </c>
    </row>
    <row r="21" spans="1:9" ht="26.1" customHeight="1" x14ac:dyDescent="0.2">
      <c r="A21" s="56"/>
      <c r="B21" s="57" t="s">
        <v>489</v>
      </c>
      <c r="C21" s="48" t="s">
        <v>600</v>
      </c>
      <c r="D21" s="54">
        <v>0</v>
      </c>
      <c r="E21" s="60" t="s">
        <v>70</v>
      </c>
      <c r="F21" s="23">
        <v>0</v>
      </c>
      <c r="G21" s="49">
        <f t="shared" si="2"/>
        <v>0</v>
      </c>
      <c r="H21" s="23">
        <v>0</v>
      </c>
      <c r="I21" s="51">
        <f t="shared" si="3"/>
        <v>0</v>
      </c>
    </row>
    <row r="22" spans="1:9" ht="26.1" customHeight="1" x14ac:dyDescent="0.2">
      <c r="A22" s="56"/>
      <c r="B22" s="55" t="s">
        <v>491</v>
      </c>
      <c r="C22" s="48" t="s">
        <v>601</v>
      </c>
      <c r="D22" s="54">
        <v>0</v>
      </c>
      <c r="E22" s="60" t="s">
        <v>70</v>
      </c>
      <c r="F22" s="23">
        <v>0</v>
      </c>
      <c r="G22" s="49">
        <f t="shared" si="2"/>
        <v>0</v>
      </c>
      <c r="H22" s="23">
        <v>0</v>
      </c>
      <c r="I22" s="51">
        <f t="shared" si="3"/>
        <v>0</v>
      </c>
    </row>
    <row r="23" spans="1:9" ht="12.95" customHeight="1" x14ac:dyDescent="0.2">
      <c r="A23" s="56"/>
      <c r="B23" s="57" t="s">
        <v>493</v>
      </c>
      <c r="C23" s="48" t="s">
        <v>602</v>
      </c>
      <c r="D23" s="54">
        <v>0</v>
      </c>
      <c r="E23" s="60" t="s">
        <v>70</v>
      </c>
      <c r="F23" s="23">
        <v>0</v>
      </c>
      <c r="G23" s="49">
        <f t="shared" si="2"/>
        <v>0</v>
      </c>
      <c r="H23" s="23">
        <v>0</v>
      </c>
      <c r="I23" s="51">
        <f t="shared" si="3"/>
        <v>0</v>
      </c>
    </row>
    <row r="24" spans="1:9" ht="12.95" customHeight="1" x14ac:dyDescent="0.2">
      <c r="A24" s="56"/>
      <c r="B24" s="57" t="s">
        <v>495</v>
      </c>
      <c r="C24" s="48" t="s">
        <v>603</v>
      </c>
      <c r="D24" s="54">
        <v>0</v>
      </c>
      <c r="E24" s="60" t="s">
        <v>70</v>
      </c>
      <c r="F24" s="23">
        <v>0</v>
      </c>
      <c r="G24" s="49">
        <f t="shared" si="2"/>
        <v>0</v>
      </c>
      <c r="H24" s="23">
        <v>0</v>
      </c>
      <c r="I24" s="51">
        <f t="shared" si="3"/>
        <v>0</v>
      </c>
    </row>
    <row r="25" spans="1:9" ht="26.1" customHeight="1" x14ac:dyDescent="0.2">
      <c r="A25" s="56"/>
      <c r="B25" s="31" t="s">
        <v>497</v>
      </c>
      <c r="C25" s="48" t="s">
        <v>604</v>
      </c>
      <c r="D25" s="54">
        <v>0</v>
      </c>
      <c r="E25" s="60" t="s">
        <v>70</v>
      </c>
      <c r="F25" s="23">
        <v>0</v>
      </c>
      <c r="G25" s="49">
        <f t="shared" si="2"/>
        <v>0</v>
      </c>
      <c r="H25" s="23">
        <v>0</v>
      </c>
      <c r="I25" s="51">
        <f t="shared" si="3"/>
        <v>0</v>
      </c>
    </row>
    <row r="26" spans="1:9" ht="26.1" customHeight="1" x14ac:dyDescent="0.2">
      <c r="A26" s="47"/>
      <c r="B26" s="31" t="s">
        <v>499</v>
      </c>
      <c r="C26" s="48" t="s">
        <v>605</v>
      </c>
      <c r="D26" s="54">
        <v>0</v>
      </c>
      <c r="E26" s="60" t="s">
        <v>70</v>
      </c>
      <c r="F26" s="23">
        <v>0</v>
      </c>
      <c r="G26" s="49">
        <f t="shared" si="2"/>
        <v>0</v>
      </c>
      <c r="H26" s="23">
        <v>0</v>
      </c>
      <c r="I26" s="51">
        <f t="shared" si="3"/>
        <v>0</v>
      </c>
    </row>
    <row r="27" spans="1:9" ht="26.1" customHeight="1" x14ac:dyDescent="0.2">
      <c r="A27" s="47"/>
      <c r="B27" s="31" t="s">
        <v>606</v>
      </c>
      <c r="C27" s="48" t="s">
        <v>607</v>
      </c>
      <c r="D27" s="54">
        <v>0</v>
      </c>
      <c r="E27" s="60" t="s">
        <v>70</v>
      </c>
      <c r="F27" s="23">
        <v>0</v>
      </c>
      <c r="G27" s="49">
        <f t="shared" si="2"/>
        <v>0</v>
      </c>
      <c r="H27" s="23">
        <v>0</v>
      </c>
      <c r="I27" s="51">
        <f t="shared" si="3"/>
        <v>0</v>
      </c>
    </row>
    <row r="28" spans="1:9" ht="26.1" customHeight="1" x14ac:dyDescent="0.2">
      <c r="A28" s="47"/>
      <c r="B28" s="31" t="s">
        <v>608</v>
      </c>
      <c r="C28" s="48" t="s">
        <v>609</v>
      </c>
      <c r="D28" s="60" t="s">
        <v>70</v>
      </c>
      <c r="E28" s="60" t="s">
        <v>70</v>
      </c>
      <c r="F28" s="23">
        <v>0</v>
      </c>
      <c r="G28" s="60" t="s">
        <v>70</v>
      </c>
      <c r="H28" s="23">
        <v>0</v>
      </c>
      <c r="I28" s="61" t="s">
        <v>70</v>
      </c>
    </row>
    <row r="29" spans="1:9" ht="26.1" customHeight="1" x14ac:dyDescent="0.2">
      <c r="A29" s="56"/>
      <c r="B29" s="74" t="s">
        <v>610</v>
      </c>
      <c r="C29" s="48" t="s">
        <v>611</v>
      </c>
      <c r="D29" s="54">
        <v>0</v>
      </c>
      <c r="E29" s="60" t="s">
        <v>70</v>
      </c>
      <c r="F29" s="23">
        <v>0</v>
      </c>
      <c r="G29" s="49">
        <f>IF((IF(D29="-",0,D29))=0,0,(IF(F29="-",0,F29))/(IF(D29="-",0,D29)))</f>
        <v>0</v>
      </c>
      <c r="H29" s="23">
        <v>0</v>
      </c>
      <c r="I29" s="51">
        <f>IF((IF(D29="-",0,D29))=0,0,(IF(H29="-",0,H29))/(IF(D29="-",0,D29)))</f>
        <v>0</v>
      </c>
    </row>
    <row r="30" spans="1:9" ht="12.95" customHeight="1" x14ac:dyDescent="0.2">
      <c r="A30" s="56"/>
      <c r="B30" s="74" t="s">
        <v>507</v>
      </c>
      <c r="C30" s="48" t="s">
        <v>612</v>
      </c>
      <c r="D30" s="54">
        <v>0</v>
      </c>
      <c r="E30" s="60" t="s">
        <v>70</v>
      </c>
      <c r="F30" s="23">
        <v>0</v>
      </c>
      <c r="G30" s="49">
        <f>IF((IF(D30="-",0,D30))=0,0,(IF(F30="-",0,F30))/(IF(D30="-",0,D30)))</f>
        <v>0</v>
      </c>
      <c r="H30" s="23">
        <v>0</v>
      </c>
      <c r="I30" s="51">
        <f>IF((IF(D30="-",0,D30))=0,0,(IF(H30="-",0,H30))/(IF(D30="-",0,D30)))</f>
        <v>0</v>
      </c>
    </row>
    <row r="31" spans="1:9" ht="38.1" customHeight="1" x14ac:dyDescent="0.2">
      <c r="A31" s="39"/>
      <c r="B31" s="27" t="s">
        <v>613</v>
      </c>
      <c r="C31" s="44" t="s">
        <v>614</v>
      </c>
      <c r="D31" s="60" t="s">
        <v>70</v>
      </c>
      <c r="E31" s="60" t="s">
        <v>70</v>
      </c>
      <c r="F31" s="22">
        <f>IF(F32="-",0,F32) + IF(F33="-",0,F33) + IF(F41="-",0,F41) + IF(F42="-",0,F42) + IF(F43="-",0,F43) + IF(F44="-",0,F44)</f>
        <v>0</v>
      </c>
      <c r="G31" s="60" t="s">
        <v>70</v>
      </c>
      <c r="H31" s="22">
        <f>IF(H32="-",0,H32) + IF(H33="-",0,H33) + IF(H41="-",0,H41) + IF(H42="-",0,H42) + IF(H43="-",0,H43) + IF(H44="-",0,H44)</f>
        <v>0</v>
      </c>
      <c r="I31" s="61" t="s">
        <v>70</v>
      </c>
    </row>
    <row r="32" spans="1:9" ht="12.95" customHeight="1" x14ac:dyDescent="0.2">
      <c r="A32" s="125"/>
      <c r="B32" s="115" t="s">
        <v>512</v>
      </c>
      <c r="C32" s="126" t="s">
        <v>615</v>
      </c>
      <c r="D32" s="54">
        <v>0</v>
      </c>
      <c r="E32" s="49">
        <f>IF(D32="-",0,D32)</f>
        <v>0</v>
      </c>
      <c r="F32" s="23">
        <v>0</v>
      </c>
      <c r="G32" s="49">
        <f>IF((IF(D32="-",0,D32))=0,0,(IF(F32="-",0,F32))/(IF(D32="-",0,D32)))</f>
        <v>0</v>
      </c>
      <c r="H32" s="23">
        <v>0</v>
      </c>
      <c r="I32" s="51">
        <f>IF((IF(D32="-",0,D32))=0,0,(IF(H32="-",0,H32))/(IF(D32="-",0,D32)))</f>
        <v>0</v>
      </c>
    </row>
    <row r="33" spans="1:9" ht="38.1" customHeight="1" x14ac:dyDescent="0.2">
      <c r="A33" s="125"/>
      <c r="B33" s="115" t="s">
        <v>616</v>
      </c>
      <c r="C33" s="126" t="s">
        <v>617</v>
      </c>
      <c r="D33" s="60" t="s">
        <v>70</v>
      </c>
      <c r="E33" s="60" t="s">
        <v>70</v>
      </c>
      <c r="F33" s="22">
        <f>IF(F34="-",0,F34) + IF(F35="-",0,F35) + IF(F36="-",0,F36) + IF(F37="-",0,F37) + IF(F38="-",0,F38) + IF(F40="-",0,F40)</f>
        <v>0</v>
      </c>
      <c r="G33" s="60" t="s">
        <v>70</v>
      </c>
      <c r="H33" s="22">
        <f>IF(H34="-",0,H34) + IF(H35="-",0,H35) + IF(H36="-",0,H36) + IF(H37="-",0,H37) + IF(H38="-",0,H38) + IF(H40="-",0,H40)</f>
        <v>0</v>
      </c>
      <c r="I33" s="61" t="s">
        <v>70</v>
      </c>
    </row>
    <row r="34" spans="1:9" ht="38.1" customHeight="1" x14ac:dyDescent="0.2">
      <c r="A34" s="52"/>
      <c r="B34" s="53" t="s">
        <v>516</v>
      </c>
      <c r="C34" s="126" t="s">
        <v>618</v>
      </c>
      <c r="D34" s="54">
        <v>0</v>
      </c>
      <c r="E34" s="49">
        <f t="shared" ref="E34:E39" si="4">IF(D34="-",0,D34)</f>
        <v>0</v>
      </c>
      <c r="F34" s="23">
        <v>0</v>
      </c>
      <c r="G34" s="49">
        <f t="shared" ref="G34:G43" si="5">IF((IF(D34="-",0,D34))=0,0,(IF(F34="-",0,F34))/(IF(D34="-",0,D34)))</f>
        <v>0</v>
      </c>
      <c r="H34" s="23">
        <v>0</v>
      </c>
      <c r="I34" s="51">
        <f t="shared" ref="I34:I43" si="6">IF((IF(D34="-",0,D34))=0,0,(IF(H34="-",0,H34))/(IF(D34="-",0,D34)))</f>
        <v>0</v>
      </c>
    </row>
    <row r="35" spans="1:9" ht="12.95" customHeight="1" x14ac:dyDescent="0.2">
      <c r="A35" s="52"/>
      <c r="B35" s="53" t="s">
        <v>518</v>
      </c>
      <c r="C35" s="126" t="s">
        <v>619</v>
      </c>
      <c r="D35" s="54">
        <v>0</v>
      </c>
      <c r="E35" s="49">
        <f t="shared" si="4"/>
        <v>0</v>
      </c>
      <c r="F35" s="23">
        <v>0</v>
      </c>
      <c r="G35" s="49">
        <f t="shared" si="5"/>
        <v>0</v>
      </c>
      <c r="H35" s="23">
        <v>0</v>
      </c>
      <c r="I35" s="51">
        <f t="shared" si="6"/>
        <v>0</v>
      </c>
    </row>
    <row r="36" spans="1:9" ht="26.1" customHeight="1" x14ac:dyDescent="0.2">
      <c r="A36" s="52"/>
      <c r="B36" s="53" t="s">
        <v>520</v>
      </c>
      <c r="C36" s="126" t="s">
        <v>620</v>
      </c>
      <c r="D36" s="54">
        <v>0</v>
      </c>
      <c r="E36" s="49">
        <f t="shared" si="4"/>
        <v>0</v>
      </c>
      <c r="F36" s="23">
        <v>0</v>
      </c>
      <c r="G36" s="49">
        <f t="shared" si="5"/>
        <v>0</v>
      </c>
      <c r="H36" s="23">
        <v>0</v>
      </c>
      <c r="I36" s="51">
        <f t="shared" si="6"/>
        <v>0</v>
      </c>
    </row>
    <row r="37" spans="1:9" ht="26.1" customHeight="1" x14ac:dyDescent="0.2">
      <c r="A37" s="52"/>
      <c r="B37" s="53" t="s">
        <v>522</v>
      </c>
      <c r="C37" s="126" t="s">
        <v>621</v>
      </c>
      <c r="D37" s="54">
        <v>0</v>
      </c>
      <c r="E37" s="49">
        <f t="shared" si="4"/>
        <v>0</v>
      </c>
      <c r="F37" s="23">
        <v>0</v>
      </c>
      <c r="G37" s="49">
        <f t="shared" si="5"/>
        <v>0</v>
      </c>
      <c r="H37" s="23">
        <v>0</v>
      </c>
      <c r="I37" s="51">
        <f t="shared" si="6"/>
        <v>0</v>
      </c>
    </row>
    <row r="38" spans="1:9" ht="26.1" customHeight="1" x14ac:dyDescent="0.2">
      <c r="A38" s="52"/>
      <c r="B38" s="53" t="s">
        <v>524</v>
      </c>
      <c r="C38" s="126" t="s">
        <v>622</v>
      </c>
      <c r="D38" s="54">
        <v>0</v>
      </c>
      <c r="E38" s="49">
        <f t="shared" si="4"/>
        <v>0</v>
      </c>
      <c r="F38" s="23">
        <v>0</v>
      </c>
      <c r="G38" s="49">
        <f t="shared" si="5"/>
        <v>0</v>
      </c>
      <c r="H38" s="23">
        <v>0</v>
      </c>
      <c r="I38" s="51">
        <f t="shared" si="6"/>
        <v>0</v>
      </c>
    </row>
    <row r="39" spans="1:9" ht="26.1" customHeight="1" x14ac:dyDescent="0.2">
      <c r="A39" s="52"/>
      <c r="B39" s="55" t="s">
        <v>623</v>
      </c>
      <c r="C39" s="126" t="s">
        <v>624</v>
      </c>
      <c r="D39" s="54">
        <v>0</v>
      </c>
      <c r="E39" s="49">
        <f t="shared" si="4"/>
        <v>0</v>
      </c>
      <c r="F39" s="23">
        <v>0</v>
      </c>
      <c r="G39" s="49">
        <f t="shared" si="5"/>
        <v>0</v>
      </c>
      <c r="H39" s="23">
        <v>0</v>
      </c>
      <c r="I39" s="51">
        <f t="shared" si="6"/>
        <v>0</v>
      </c>
    </row>
    <row r="40" spans="1:9" ht="38.1" customHeight="1" x14ac:dyDescent="0.2">
      <c r="A40" s="52"/>
      <c r="B40" s="53" t="s">
        <v>528</v>
      </c>
      <c r="C40" s="126" t="s">
        <v>625</v>
      </c>
      <c r="D40" s="54">
        <v>0</v>
      </c>
      <c r="E40" s="54">
        <v>0</v>
      </c>
      <c r="F40" s="23">
        <v>0</v>
      </c>
      <c r="G40" s="49">
        <f t="shared" si="5"/>
        <v>0</v>
      </c>
      <c r="H40" s="23">
        <v>0</v>
      </c>
      <c r="I40" s="51">
        <f t="shared" si="6"/>
        <v>0</v>
      </c>
    </row>
    <row r="41" spans="1:9" ht="38.1" customHeight="1" x14ac:dyDescent="0.2">
      <c r="A41" s="125"/>
      <c r="B41" s="115" t="s">
        <v>530</v>
      </c>
      <c r="C41" s="126" t="s">
        <v>626</v>
      </c>
      <c r="D41" s="54">
        <v>0</v>
      </c>
      <c r="E41" s="54">
        <v>0</v>
      </c>
      <c r="F41" s="23">
        <v>0</v>
      </c>
      <c r="G41" s="49">
        <f t="shared" si="5"/>
        <v>0</v>
      </c>
      <c r="H41" s="23">
        <v>0</v>
      </c>
      <c r="I41" s="51">
        <f t="shared" si="6"/>
        <v>0</v>
      </c>
    </row>
    <row r="42" spans="1:9" ht="12.95" customHeight="1" x14ac:dyDescent="0.2">
      <c r="A42" s="125"/>
      <c r="B42" s="115" t="s">
        <v>532</v>
      </c>
      <c r="C42" s="126" t="s">
        <v>627</v>
      </c>
      <c r="D42" s="54">
        <v>0</v>
      </c>
      <c r="E42" s="54">
        <v>0</v>
      </c>
      <c r="F42" s="23">
        <v>0</v>
      </c>
      <c r="G42" s="49">
        <f t="shared" si="5"/>
        <v>0</v>
      </c>
      <c r="H42" s="23">
        <v>0</v>
      </c>
      <c r="I42" s="51">
        <f t="shared" si="6"/>
        <v>0</v>
      </c>
    </row>
    <row r="43" spans="1:9" ht="89.1" customHeight="1" x14ac:dyDescent="0.2">
      <c r="A43" s="125"/>
      <c r="B43" s="115" t="s">
        <v>534</v>
      </c>
      <c r="C43" s="126" t="s">
        <v>628</v>
      </c>
      <c r="D43" s="54">
        <v>0</v>
      </c>
      <c r="E43" s="60" t="s">
        <v>70</v>
      </c>
      <c r="F43" s="23">
        <v>0</v>
      </c>
      <c r="G43" s="49">
        <f t="shared" si="5"/>
        <v>0</v>
      </c>
      <c r="H43" s="23">
        <v>0</v>
      </c>
      <c r="I43" s="51">
        <f t="shared" si="6"/>
        <v>0</v>
      </c>
    </row>
    <row r="44" spans="1:9" s="107" customFormat="1" ht="12.95" customHeight="1" x14ac:dyDescent="0.2">
      <c r="A44" s="125"/>
      <c r="B44" s="115" t="s">
        <v>629</v>
      </c>
      <c r="C44" s="127" t="s">
        <v>630</v>
      </c>
      <c r="D44" s="64" t="s">
        <v>70</v>
      </c>
      <c r="E44" s="64" t="s">
        <v>70</v>
      </c>
      <c r="F44" s="65">
        <v>0</v>
      </c>
      <c r="G44" s="64" t="s">
        <v>70</v>
      </c>
      <c r="H44" s="65">
        <v>0</v>
      </c>
      <c r="I44" s="66" t="s">
        <v>70</v>
      </c>
    </row>
    <row r="45" spans="1:9" s="1" customFormat="1" ht="11.1" customHeight="1" x14ac:dyDescent="0.2">
      <c r="A45" s="122"/>
      <c r="I45" s="92" t="s">
        <v>631</v>
      </c>
    </row>
    <row r="46" spans="1:9" ht="75.95" customHeight="1" x14ac:dyDescent="0.2">
      <c r="A46" s="13"/>
      <c r="B46" s="14" t="s">
        <v>20</v>
      </c>
      <c r="C46" s="14" t="s">
        <v>21</v>
      </c>
      <c r="D46" s="14" t="s">
        <v>578</v>
      </c>
      <c r="E46" s="113" t="s">
        <v>438</v>
      </c>
      <c r="F46" s="14" t="s">
        <v>220</v>
      </c>
      <c r="G46" s="14" t="s">
        <v>221</v>
      </c>
      <c r="H46" s="14" t="s">
        <v>222</v>
      </c>
      <c r="I46" s="14" t="s">
        <v>579</v>
      </c>
    </row>
    <row r="47" spans="1:9" s="15" customFormat="1" ht="11.1" customHeight="1" x14ac:dyDescent="0.2">
      <c r="A47" s="37"/>
      <c r="B47" s="38" t="s">
        <v>30</v>
      </c>
      <c r="C47" s="38" t="s">
        <v>31</v>
      </c>
      <c r="D47" s="38" t="s">
        <v>32</v>
      </c>
      <c r="E47" s="38" t="s">
        <v>33</v>
      </c>
      <c r="F47" s="38" t="s">
        <v>34</v>
      </c>
      <c r="G47" s="38" t="s">
        <v>35</v>
      </c>
      <c r="H47" s="38" t="s">
        <v>36</v>
      </c>
      <c r="I47" s="38" t="s">
        <v>37</v>
      </c>
    </row>
    <row r="48" spans="1:9" ht="26.1" customHeight="1" x14ac:dyDescent="0.2">
      <c r="A48" s="39"/>
      <c r="B48" s="27" t="s">
        <v>632</v>
      </c>
      <c r="C48" s="40" t="s">
        <v>633</v>
      </c>
      <c r="D48" s="68" t="s">
        <v>70</v>
      </c>
      <c r="E48" s="68" t="s">
        <v>70</v>
      </c>
      <c r="F48" s="42">
        <f>IF(F49="-",0,F49) + IF(F51="-",0,F51) + IF(F53="-",0,F53) + IF(F55="-",0,F55) + IF(F56="-",0,F56) + IF(F65="-",0,F65)</f>
        <v>0</v>
      </c>
      <c r="G48" s="68" t="s">
        <v>70</v>
      </c>
      <c r="H48" s="42">
        <f>IF(H49="-",0,H49) + IF(H51="-",0,H51) + IF(H53="-",0,H53) + IF(H55="-",0,H55) + IF(H56="-",0,H56) + IF(H65="-",0,H65)</f>
        <v>0</v>
      </c>
      <c r="I48" s="69" t="s">
        <v>70</v>
      </c>
    </row>
    <row r="49" spans="1:9" ht="12.95" customHeight="1" x14ac:dyDescent="0.2">
      <c r="A49" s="125"/>
      <c r="B49" s="115" t="s">
        <v>542</v>
      </c>
      <c r="C49" s="126" t="s">
        <v>634</v>
      </c>
      <c r="D49" s="54">
        <v>0</v>
      </c>
      <c r="E49" s="60" t="s">
        <v>70</v>
      </c>
      <c r="F49" s="23">
        <v>0</v>
      </c>
      <c r="G49" s="49">
        <f t="shared" ref="G49:G55" si="7">IF((IF(D49="-",0,D49))=0,0,(IF(F49="-",0,F49))/(IF(D49="-",0,D49)))</f>
        <v>0</v>
      </c>
      <c r="H49" s="23">
        <v>0</v>
      </c>
      <c r="I49" s="51">
        <f t="shared" ref="I49:I55" si="8">IF((IF(D49="-",0,D49))=0,0,(IF(H49="-",0,H49))/(IF(D49="-",0,D49)))</f>
        <v>0</v>
      </c>
    </row>
    <row r="50" spans="1:9" ht="38.1" customHeight="1" x14ac:dyDescent="0.2">
      <c r="A50" s="125"/>
      <c r="B50" s="53" t="s">
        <v>544</v>
      </c>
      <c r="C50" s="126" t="s">
        <v>635</v>
      </c>
      <c r="D50" s="54">
        <v>0</v>
      </c>
      <c r="E50" s="60" t="s">
        <v>70</v>
      </c>
      <c r="F50" s="23">
        <v>0</v>
      </c>
      <c r="G50" s="49">
        <f t="shared" si="7"/>
        <v>0</v>
      </c>
      <c r="H50" s="23">
        <v>0</v>
      </c>
      <c r="I50" s="51">
        <f t="shared" si="8"/>
        <v>0</v>
      </c>
    </row>
    <row r="51" spans="1:9" ht="26.1" customHeight="1" x14ac:dyDescent="0.2">
      <c r="A51" s="125"/>
      <c r="B51" s="115" t="s">
        <v>546</v>
      </c>
      <c r="C51" s="126" t="s">
        <v>636</v>
      </c>
      <c r="D51" s="54">
        <v>0</v>
      </c>
      <c r="E51" s="60" t="s">
        <v>70</v>
      </c>
      <c r="F51" s="23">
        <v>0</v>
      </c>
      <c r="G51" s="49">
        <f t="shared" si="7"/>
        <v>0</v>
      </c>
      <c r="H51" s="23">
        <v>0</v>
      </c>
      <c r="I51" s="51">
        <f t="shared" si="8"/>
        <v>0</v>
      </c>
    </row>
    <row r="52" spans="1:9" ht="26.1" customHeight="1" x14ac:dyDescent="0.2">
      <c r="A52" s="52"/>
      <c r="B52" s="53" t="s">
        <v>548</v>
      </c>
      <c r="C52" s="48" t="s">
        <v>637</v>
      </c>
      <c r="D52" s="54">
        <v>0</v>
      </c>
      <c r="E52" s="60" t="s">
        <v>70</v>
      </c>
      <c r="F52" s="23">
        <v>0</v>
      </c>
      <c r="G52" s="49">
        <f t="shared" si="7"/>
        <v>0</v>
      </c>
      <c r="H52" s="23">
        <v>0</v>
      </c>
      <c r="I52" s="51">
        <f t="shared" si="8"/>
        <v>0</v>
      </c>
    </row>
    <row r="53" spans="1:9" ht="12.95" customHeight="1" x14ac:dyDescent="0.2">
      <c r="A53" s="125"/>
      <c r="B53" s="115" t="s">
        <v>550</v>
      </c>
      <c r="C53" s="126" t="s">
        <v>638</v>
      </c>
      <c r="D53" s="54">
        <v>0</v>
      </c>
      <c r="E53" s="60" t="s">
        <v>70</v>
      </c>
      <c r="F53" s="23">
        <v>0</v>
      </c>
      <c r="G53" s="49">
        <f t="shared" si="7"/>
        <v>0</v>
      </c>
      <c r="H53" s="23">
        <v>0</v>
      </c>
      <c r="I53" s="51">
        <f t="shared" si="8"/>
        <v>0</v>
      </c>
    </row>
    <row r="54" spans="1:9" ht="38.1" customHeight="1" x14ac:dyDescent="0.2">
      <c r="A54" s="52"/>
      <c r="B54" s="53" t="s">
        <v>552</v>
      </c>
      <c r="C54" s="48" t="s">
        <v>639</v>
      </c>
      <c r="D54" s="54">
        <v>0</v>
      </c>
      <c r="E54" s="60" t="s">
        <v>70</v>
      </c>
      <c r="F54" s="23">
        <v>0</v>
      </c>
      <c r="G54" s="49">
        <f t="shared" si="7"/>
        <v>0</v>
      </c>
      <c r="H54" s="23">
        <v>0</v>
      </c>
      <c r="I54" s="51">
        <f t="shared" si="8"/>
        <v>0</v>
      </c>
    </row>
    <row r="55" spans="1:9" ht="38.1" customHeight="1" x14ac:dyDescent="0.2">
      <c r="A55" s="125"/>
      <c r="B55" s="115" t="s">
        <v>554</v>
      </c>
      <c r="C55" s="126" t="s">
        <v>640</v>
      </c>
      <c r="D55" s="54">
        <v>0</v>
      </c>
      <c r="E55" s="60" t="s">
        <v>70</v>
      </c>
      <c r="F55" s="23">
        <v>0</v>
      </c>
      <c r="G55" s="49">
        <f t="shared" si="7"/>
        <v>0</v>
      </c>
      <c r="H55" s="23">
        <v>0</v>
      </c>
      <c r="I55" s="51">
        <f t="shared" si="8"/>
        <v>0</v>
      </c>
    </row>
    <row r="56" spans="1:9" ht="51" customHeight="1" x14ac:dyDescent="0.2">
      <c r="A56" s="125"/>
      <c r="B56" s="115" t="s">
        <v>641</v>
      </c>
      <c r="C56" s="126" t="s">
        <v>642</v>
      </c>
      <c r="D56" s="60" t="s">
        <v>70</v>
      </c>
      <c r="E56" s="49">
        <f>IF(E57="-",0,E57) + IF(E58="-",0,E58) + IF(E59="-",0,E59) + IF(E60="-",0,E60) + IF(E61="-",0,E61) + IF(E62="-",0,E62) + IF(E63="-",0,E63) + IF(E64="-",0,E64)</f>
        <v>0</v>
      </c>
      <c r="F56" s="50">
        <f>IF(F57="-",0,F57) + IF(F58="-",0,F58) + IF(F59="-",0,F59) + IF(F60="-",0,F60) + IF(F61="-",0,F61) + IF(F62="-",0,F62) + IF(F63="-",0,F63) + IF(F64="-",0,F64)</f>
        <v>0</v>
      </c>
      <c r="G56" s="60" t="s">
        <v>70</v>
      </c>
      <c r="H56" s="50">
        <f>IF(H57="-",0,H57) + IF(H58="-",0,H58) + IF(H59="-",0,H59) + IF(H60="-",0,H60) + IF(H61="-",0,H61) + IF(H62="-",0,H62) + IF(H63="-",0,H63) + IF(H64="-",0,H64)</f>
        <v>0</v>
      </c>
      <c r="I56" s="61" t="s">
        <v>70</v>
      </c>
    </row>
    <row r="57" spans="1:9" ht="38.1" customHeight="1" x14ac:dyDescent="0.2">
      <c r="A57" s="52"/>
      <c r="B57" s="53" t="s">
        <v>558</v>
      </c>
      <c r="C57" s="126" t="s">
        <v>643</v>
      </c>
      <c r="D57" s="54">
        <v>0</v>
      </c>
      <c r="E57" s="54">
        <v>0</v>
      </c>
      <c r="F57" s="23">
        <v>0</v>
      </c>
      <c r="G57" s="49">
        <f t="shared" ref="G57:G64" si="9">IF((IF(D57="-",0,D57))=0,0,(IF(F57="-",0,F57))/(IF(D57="-",0,D57)))</f>
        <v>0</v>
      </c>
      <c r="H57" s="23">
        <v>0</v>
      </c>
      <c r="I57" s="51">
        <f t="shared" ref="I57:I64" si="10">IF((IF(D57="-",0,D57))=0,0,(IF(H57="-",0,H57))/(IF(D57="-",0,D57)))</f>
        <v>0</v>
      </c>
    </row>
    <row r="58" spans="1:9" ht="12.95" customHeight="1" x14ac:dyDescent="0.2">
      <c r="A58" s="52"/>
      <c r="B58" s="53" t="s">
        <v>560</v>
      </c>
      <c r="C58" s="126" t="s">
        <v>644</v>
      </c>
      <c r="D58" s="54">
        <v>0</v>
      </c>
      <c r="E58" s="54">
        <v>0</v>
      </c>
      <c r="F58" s="23">
        <v>0</v>
      </c>
      <c r="G58" s="49">
        <f t="shared" si="9"/>
        <v>0</v>
      </c>
      <c r="H58" s="23">
        <v>0</v>
      </c>
      <c r="I58" s="51">
        <f t="shared" si="10"/>
        <v>0</v>
      </c>
    </row>
    <row r="59" spans="1:9" ht="26.1" customHeight="1" x14ac:dyDescent="0.2">
      <c r="A59" s="52"/>
      <c r="B59" s="53" t="s">
        <v>645</v>
      </c>
      <c r="C59" s="126" t="s">
        <v>646</v>
      </c>
      <c r="D59" s="54">
        <v>0</v>
      </c>
      <c r="E59" s="54">
        <v>0</v>
      </c>
      <c r="F59" s="23">
        <v>0</v>
      </c>
      <c r="G59" s="49">
        <f t="shared" si="9"/>
        <v>0</v>
      </c>
      <c r="H59" s="23">
        <v>0</v>
      </c>
      <c r="I59" s="51">
        <f t="shared" si="10"/>
        <v>0</v>
      </c>
    </row>
    <row r="60" spans="1:9" ht="12.95" customHeight="1" x14ac:dyDescent="0.2">
      <c r="A60" s="52"/>
      <c r="B60" s="53" t="s">
        <v>564</v>
      </c>
      <c r="C60" s="126" t="s">
        <v>647</v>
      </c>
      <c r="D60" s="54">
        <v>0</v>
      </c>
      <c r="E60" s="54">
        <v>0</v>
      </c>
      <c r="F60" s="23">
        <v>0</v>
      </c>
      <c r="G60" s="49">
        <f t="shared" si="9"/>
        <v>0</v>
      </c>
      <c r="H60" s="23">
        <v>0</v>
      </c>
      <c r="I60" s="51">
        <f t="shared" si="10"/>
        <v>0</v>
      </c>
    </row>
    <row r="61" spans="1:9" ht="38.1" customHeight="1" x14ac:dyDescent="0.2">
      <c r="A61" s="52"/>
      <c r="B61" s="53" t="s">
        <v>566</v>
      </c>
      <c r="C61" s="126" t="s">
        <v>648</v>
      </c>
      <c r="D61" s="54">
        <v>0</v>
      </c>
      <c r="E61" s="54">
        <v>0</v>
      </c>
      <c r="F61" s="23">
        <v>0</v>
      </c>
      <c r="G61" s="49">
        <f t="shared" si="9"/>
        <v>0</v>
      </c>
      <c r="H61" s="23">
        <v>0</v>
      </c>
      <c r="I61" s="51">
        <f t="shared" si="10"/>
        <v>0</v>
      </c>
    </row>
    <row r="62" spans="1:9" ht="38.1" customHeight="1" x14ac:dyDescent="0.2">
      <c r="A62" s="52"/>
      <c r="B62" s="53" t="s">
        <v>568</v>
      </c>
      <c r="C62" s="126" t="s">
        <v>649</v>
      </c>
      <c r="D62" s="54">
        <v>0</v>
      </c>
      <c r="E62" s="54">
        <v>0</v>
      </c>
      <c r="F62" s="23">
        <v>0</v>
      </c>
      <c r="G62" s="49">
        <f t="shared" si="9"/>
        <v>0</v>
      </c>
      <c r="H62" s="23">
        <v>0</v>
      </c>
      <c r="I62" s="51">
        <f t="shared" si="10"/>
        <v>0</v>
      </c>
    </row>
    <row r="63" spans="1:9" ht="12.95" customHeight="1" x14ac:dyDescent="0.2">
      <c r="A63" s="52"/>
      <c r="B63" s="53" t="s">
        <v>570</v>
      </c>
      <c r="C63" s="126" t="s">
        <v>650</v>
      </c>
      <c r="D63" s="54">
        <v>0</v>
      </c>
      <c r="E63" s="54">
        <v>0</v>
      </c>
      <c r="F63" s="23">
        <v>0</v>
      </c>
      <c r="G63" s="49">
        <f t="shared" si="9"/>
        <v>0</v>
      </c>
      <c r="H63" s="23">
        <v>0</v>
      </c>
      <c r="I63" s="51">
        <f t="shared" si="10"/>
        <v>0</v>
      </c>
    </row>
    <row r="64" spans="1:9" ht="12.95" customHeight="1" x14ac:dyDescent="0.2">
      <c r="A64" s="52"/>
      <c r="B64" s="53" t="s">
        <v>572</v>
      </c>
      <c r="C64" s="126" t="s">
        <v>651</v>
      </c>
      <c r="D64" s="54">
        <v>0</v>
      </c>
      <c r="E64" s="54">
        <v>0</v>
      </c>
      <c r="F64" s="23">
        <v>0</v>
      </c>
      <c r="G64" s="49">
        <f t="shared" si="9"/>
        <v>0</v>
      </c>
      <c r="H64" s="23">
        <v>0</v>
      </c>
      <c r="I64" s="51">
        <f t="shared" si="10"/>
        <v>0</v>
      </c>
    </row>
    <row r="65" spans="1:9" s="107" customFormat="1" ht="12.95" customHeight="1" x14ac:dyDescent="0.2">
      <c r="A65" s="125"/>
      <c r="B65" s="115" t="s">
        <v>574</v>
      </c>
      <c r="C65" s="126" t="s">
        <v>652</v>
      </c>
      <c r="D65" s="60" t="s">
        <v>70</v>
      </c>
      <c r="E65" s="60" t="s">
        <v>70</v>
      </c>
      <c r="F65" s="23">
        <v>0</v>
      </c>
      <c r="G65" s="60" t="s">
        <v>70</v>
      </c>
      <c r="H65" s="23">
        <v>0</v>
      </c>
      <c r="I65" s="61" t="s">
        <v>70</v>
      </c>
    </row>
    <row r="66" spans="1:9" ht="51" customHeight="1" x14ac:dyDescent="0.2">
      <c r="A66" s="128"/>
      <c r="B66" s="129" t="s">
        <v>653</v>
      </c>
      <c r="C66" s="127" t="s">
        <v>654</v>
      </c>
      <c r="D66" s="64" t="s">
        <v>70</v>
      </c>
      <c r="E66" s="64" t="s">
        <v>70</v>
      </c>
      <c r="F66" s="65">
        <v>0</v>
      </c>
      <c r="G66" s="64" t="s">
        <v>70</v>
      </c>
      <c r="H66" s="65">
        <v>0</v>
      </c>
      <c r="I66" s="66" t="s">
        <v>70</v>
      </c>
    </row>
    <row r="67" spans="1:9" s="107" customFormat="1" ht="12.95" customHeight="1" x14ac:dyDescent="0.2"/>
  </sheetData>
  <mergeCells count="1">
    <mergeCell ref="B2:I2"/>
  </mergeCells>
  <pageMargins left="0.39370078740157483" right="0.39370078740157483" top="0.39370078740157483" bottom="0.39370078740157483" header="0" footer="0"/>
  <pageSetup pageOrder="overThenDown" orientation="portrait"/>
  <rowBreaks count="2" manualBreakCount="2">
    <brk id="44" max="16383" man="1"/>
    <brk id="67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/>
  </sheetPr>
  <dimension ref="A1:P19"/>
  <sheetViews>
    <sheetView workbookViewId="0"/>
  </sheetViews>
  <sheetFormatPr defaultColWidth="10.5" defaultRowHeight="11.45" customHeight="1" x14ac:dyDescent="0.2"/>
  <cols>
    <col min="1" max="1" width="1.1640625" style="2" customWidth="1"/>
    <col min="2" max="2" width="51.33203125" style="1" customWidth="1"/>
    <col min="3" max="3" width="10.83203125" style="1" customWidth="1"/>
    <col min="4" max="7" width="19.33203125" style="1" customWidth="1"/>
    <col min="8" max="11" width="9.6640625" style="1" customWidth="1"/>
    <col min="12" max="16" width="19.33203125" style="1" customWidth="1"/>
  </cols>
  <sheetData>
    <row r="1" spans="1:9" s="1" customFormat="1" ht="11.1" customHeight="1" x14ac:dyDescent="0.2">
      <c r="G1" s="104" t="s">
        <v>655</v>
      </c>
      <c r="H1" s="130"/>
      <c r="I1" s="131"/>
    </row>
    <row r="2" spans="1:9" ht="15" customHeight="1" x14ac:dyDescent="0.2">
      <c r="A2" s="93"/>
      <c r="B2" s="201" t="s">
        <v>656</v>
      </c>
      <c r="C2" s="201"/>
      <c r="D2" s="201"/>
      <c r="E2" s="201"/>
      <c r="F2" s="201"/>
    </row>
    <row r="3" spans="1:9" ht="63" customHeight="1" x14ac:dyDescent="0.2">
      <c r="A3" s="13"/>
      <c r="B3" s="14" t="s">
        <v>20</v>
      </c>
      <c r="C3" s="14" t="s">
        <v>21</v>
      </c>
      <c r="D3" s="14" t="s">
        <v>657</v>
      </c>
      <c r="E3" s="14" t="s">
        <v>658</v>
      </c>
      <c r="F3" s="14" t="s">
        <v>659</v>
      </c>
      <c r="G3" s="4"/>
    </row>
    <row r="4" spans="1:9" s="15" customFormat="1" ht="11.1" customHeight="1" x14ac:dyDescent="0.2">
      <c r="A4" s="37"/>
      <c r="B4" s="38" t="s">
        <v>30</v>
      </c>
      <c r="C4" s="38" t="s">
        <v>31</v>
      </c>
      <c r="D4" s="38" t="s">
        <v>32</v>
      </c>
      <c r="E4" s="38" t="s">
        <v>33</v>
      </c>
      <c r="F4" s="38" t="s">
        <v>34</v>
      </c>
    </row>
    <row r="5" spans="1:9" ht="26.1" customHeight="1" x14ac:dyDescent="0.2">
      <c r="A5" s="76"/>
      <c r="B5" s="77" t="s">
        <v>660</v>
      </c>
      <c r="C5" s="40" t="s">
        <v>661</v>
      </c>
      <c r="D5" s="132">
        <f>IF(D6="-",0,D6) + IF(D13="-",0,D13)</f>
        <v>0</v>
      </c>
      <c r="E5" s="132">
        <f>IF(E6="-",0,E6) + IF(E13="-",0,E13)</f>
        <v>0</v>
      </c>
      <c r="F5" s="133">
        <f>IF(F6="-",0,F6) + IF(F13="-",0,F13)</f>
        <v>0</v>
      </c>
      <c r="G5" s="4"/>
    </row>
    <row r="6" spans="1:9" ht="51" customHeight="1" x14ac:dyDescent="0.2">
      <c r="A6" s="76"/>
      <c r="B6" s="77" t="s">
        <v>662</v>
      </c>
      <c r="C6" s="44" t="s">
        <v>663</v>
      </c>
      <c r="D6" s="50">
        <f>IF(D7="-",0,D7) + IF(D8="-",0,D8) + IF(D9="-",0,D9) + IF(D10="-",0,D10) + IF(D11="-",0,D11) + IF(D12="-",0,D12)</f>
        <v>0</v>
      </c>
      <c r="E6" s="50">
        <f>IF(E7="-",0,E7) + IF(E8="-",0,E8) + IF(E9="-",0,E9) + IF(E10="-",0,E10) + IF(E11="-",0,E11) + IF(E12="-",0,E12)</f>
        <v>0</v>
      </c>
      <c r="F6" s="134">
        <f>IF(F7="-",0,F7) + IF(F8="-",0,F8) + IF(F9="-",0,F9) + IF(F10="-",0,F10) + IF(F11="-",0,F11) + IF(F12="-",0,F12)</f>
        <v>0</v>
      </c>
      <c r="G6" s="4"/>
    </row>
    <row r="7" spans="1:9" ht="38.1" customHeight="1" x14ac:dyDescent="0.2">
      <c r="A7" s="135"/>
      <c r="B7" s="136" t="s">
        <v>664</v>
      </c>
      <c r="C7" s="99" t="s">
        <v>665</v>
      </c>
      <c r="D7" s="23">
        <v>0</v>
      </c>
      <c r="E7" s="23">
        <v>0</v>
      </c>
      <c r="F7" s="24">
        <v>0</v>
      </c>
      <c r="G7" s="4"/>
    </row>
    <row r="8" spans="1:9" ht="26.1" customHeight="1" x14ac:dyDescent="0.2">
      <c r="A8" s="135"/>
      <c r="B8" s="136" t="s">
        <v>666</v>
      </c>
      <c r="C8" s="99" t="s">
        <v>667</v>
      </c>
      <c r="D8" s="23">
        <v>0</v>
      </c>
      <c r="E8" s="23">
        <v>0</v>
      </c>
      <c r="F8" s="24">
        <v>0</v>
      </c>
      <c r="G8" s="4"/>
    </row>
    <row r="9" spans="1:9" ht="51" customHeight="1" x14ac:dyDescent="0.2">
      <c r="A9" s="135"/>
      <c r="B9" s="136" t="s">
        <v>668</v>
      </c>
      <c r="C9" s="99" t="s">
        <v>669</v>
      </c>
      <c r="D9" s="23">
        <v>0</v>
      </c>
      <c r="E9" s="23">
        <v>0</v>
      </c>
      <c r="F9" s="24">
        <v>0</v>
      </c>
      <c r="G9" s="4"/>
    </row>
    <row r="10" spans="1:9" ht="26.1" customHeight="1" x14ac:dyDescent="0.2">
      <c r="A10" s="135"/>
      <c r="B10" s="136" t="s">
        <v>670</v>
      </c>
      <c r="C10" s="99" t="s">
        <v>671</v>
      </c>
      <c r="D10" s="23">
        <v>0</v>
      </c>
      <c r="E10" s="23">
        <v>0</v>
      </c>
      <c r="F10" s="24">
        <v>0</v>
      </c>
      <c r="G10" s="4"/>
    </row>
    <row r="11" spans="1:9" ht="38.1" customHeight="1" x14ac:dyDescent="0.2">
      <c r="A11" s="135"/>
      <c r="B11" s="136" t="s">
        <v>672</v>
      </c>
      <c r="C11" s="99" t="s">
        <v>673</v>
      </c>
      <c r="D11" s="23">
        <v>0</v>
      </c>
      <c r="E11" s="23">
        <v>0</v>
      </c>
      <c r="F11" s="24">
        <v>0</v>
      </c>
      <c r="G11" s="4"/>
    </row>
    <row r="12" spans="1:9" ht="51" customHeight="1" x14ac:dyDescent="0.2">
      <c r="A12" s="135"/>
      <c r="B12" s="136" t="s">
        <v>674</v>
      </c>
      <c r="C12" s="99" t="s">
        <v>675</v>
      </c>
      <c r="D12" s="23">
        <v>0</v>
      </c>
      <c r="E12" s="23">
        <v>0</v>
      </c>
      <c r="F12" s="24">
        <v>0</v>
      </c>
      <c r="G12" s="4"/>
    </row>
    <row r="13" spans="1:9" ht="38.1" customHeight="1" x14ac:dyDescent="0.2">
      <c r="A13" s="76"/>
      <c r="B13" s="77" t="s">
        <v>676</v>
      </c>
      <c r="C13" s="137" t="s">
        <v>677</v>
      </c>
      <c r="D13" s="138">
        <v>0</v>
      </c>
      <c r="E13" s="138">
        <v>0</v>
      </c>
      <c r="F13" s="139">
        <v>0</v>
      </c>
      <c r="G13" s="4"/>
    </row>
    <row r="14" spans="1:9" ht="12.95" customHeight="1" x14ac:dyDescent="0.2"/>
    <row r="15" spans="1:9" ht="12.95" customHeight="1" x14ac:dyDescent="0.2">
      <c r="B15" s="4" t="s">
        <v>678</v>
      </c>
      <c r="C15" s="202"/>
      <c r="D15" s="202"/>
      <c r="F15" s="203"/>
      <c r="G15" s="203"/>
    </row>
    <row r="16" spans="1:9" ht="12.95" customHeight="1" x14ac:dyDescent="0.2">
      <c r="C16" s="204" t="s">
        <v>679</v>
      </c>
      <c r="D16" s="204"/>
      <c r="F16" s="204" t="s">
        <v>680</v>
      </c>
      <c r="G16" s="204"/>
    </row>
    <row r="17" spans="2:7" ht="11.1" customHeight="1" x14ac:dyDescent="0.2"/>
    <row r="18" spans="2:7" s="107" customFormat="1" ht="12.95" customHeight="1" x14ac:dyDescent="0.2">
      <c r="B18" s="4" t="s">
        <v>681</v>
      </c>
      <c r="C18" s="202"/>
      <c r="D18" s="202"/>
      <c r="F18" s="203"/>
      <c r="G18" s="203"/>
    </row>
    <row r="19" spans="2:7" ht="12.95" customHeight="1" x14ac:dyDescent="0.2">
      <c r="B19" s="140" t="s">
        <v>682</v>
      </c>
      <c r="C19" s="204" t="s">
        <v>679</v>
      </c>
      <c r="D19" s="204"/>
      <c r="F19" s="204" t="s">
        <v>680</v>
      </c>
      <c r="G19" s="204"/>
    </row>
  </sheetData>
  <mergeCells count="9">
    <mergeCell ref="C18:D18"/>
    <mergeCell ref="F18:G18"/>
    <mergeCell ref="C19:D19"/>
    <mergeCell ref="F19:G19"/>
    <mergeCell ref="B2:F2"/>
    <mergeCell ref="C15:D15"/>
    <mergeCell ref="F15:G15"/>
    <mergeCell ref="C16:D16"/>
    <mergeCell ref="F16:G16"/>
  </mergeCells>
  <pageMargins left="0.39370078740157483" right="0.39370078740157483" top="0.39370078740157483" bottom="0.39370078740157483" header="0" footer="0"/>
  <pageSetup pageOrder="overThenDown" orientation="portrait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 7-1</vt:lpstr>
      <vt:lpstr>Раздел 7-2</vt:lpstr>
      <vt:lpstr>Раздел 7-3</vt:lpstr>
      <vt:lpstr>Раздел 7-4</vt:lpstr>
      <vt:lpstr>Раздел 7-5</vt:lpstr>
      <vt:lpstr>Раздел 7-6</vt:lpstr>
      <vt:lpstr>Раздел 7-7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Шакурова</cp:lastModifiedBy>
  <dcterms:modified xsi:type="dcterms:W3CDTF">2021-09-30T07:11:15Z</dcterms:modified>
</cp:coreProperties>
</file>