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80" windowHeight="9348" activeTab="0"/>
  </bookViews>
  <sheets>
    <sheet name="2018 " sheetId="1" r:id="rId1"/>
  </sheets>
  <definedNames>
    <definedName name="_xlnm._FilterDatabase" localSheetId="0" hidden="1">'2018 '!$B$14:$G$35</definedName>
    <definedName name="_xlnm.Print_Titles" localSheetId="0">'2018 '!$14:$14</definedName>
  </definedNames>
  <calcPr fullCalcOnLoad="1"/>
</workbook>
</file>

<file path=xl/sharedStrings.xml><?xml version="1.0" encoding="utf-8"?>
<sst xmlns="http://schemas.openxmlformats.org/spreadsheetml/2006/main" count="74" uniqueCount="54">
  <si>
    <t>Субвенции на реализацию Закона Волгоградской области от 10 ноября 2005 г. N 1111-ОД "Об организации питания обучающихся (1 - 11 классы) в общеобразовательных организациях Волгоградской области"</t>
  </si>
  <si>
    <t xml:space="preserve">Субвенции на предоставление субсидий гражданам на оплату жилого помещения и коммунальных услуг в соответствии с Законом Волгоградской области от 12 декабря 2005 г. N 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жилого помещения и коммунальных услуг"
</t>
  </si>
  <si>
    <t>ИТОГО:</t>
  </si>
  <si>
    <t>поселения:</t>
  </si>
  <si>
    <t>всего:</t>
  </si>
  <si>
    <t>ИТОГО прочие</t>
  </si>
  <si>
    <t>Распределение субвенций   на 2018 год</t>
  </si>
  <si>
    <t>Распределение субвенций   на 2019 год</t>
  </si>
  <si>
    <t>Субвенции   на предоставление мер социальной поддержки    по оплате жилого помещения  и коммунальных услуг специалистам учреждений культуры (библиотек, музеев, учреждений клубного типа)     и учреждений кинематографии, работающим и проживающим    в сельской местности, рабочих поселках (поселках городского типа) на территории Волгоградской области</t>
  </si>
  <si>
    <t>Субвенции на организацию и осуществление деятельности по опеке и попечительству</t>
  </si>
  <si>
    <t xml:space="preserve">Субвенции на создание, исполнение функций и обеспечение деятельности муниципальных комиссий по делам несовершеннолетних и защите их прав </t>
  </si>
  <si>
    <t xml:space="preserve">Субвенции на вознаграждение за труд приемным родителям (патронатному воспитателю), и предоставление им мер социальной поддержки </t>
  </si>
  <si>
    <t>Субвенции на выплату пособий по опеке и попечительству</t>
  </si>
  <si>
    <t>Субвенции на выплату 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</si>
  <si>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Субвенции на  оплату жилого помещения и отдельных видов коммунальных услуг, предоставляемых педагогическим работникам образовательных организаций, проживающим в Волгоградской области и работающим в сельских населенных пунктах, рабочих поселках (поселках городского типа) на территории Волгоградской области"</t>
  </si>
  <si>
    <t>Субвенции на предоставление мер социальной поддержки по оплате жилого помещения и коммунальных услуг работникам библиотек и медицинским работникам образовательных организаций, работающим и проживающим в сельских населенных пунктах, рабочих поселках (поселках городского типа) на территории Волгоградской области</t>
  </si>
  <si>
    <t>Субвенции на осуществление государственных  полномочий Волгоградской области  по   организационному обеспечению деятельности территориальных административных комиссий</t>
  </si>
  <si>
    <t>Субвенции на осуществление государственных полномочий Волгоградской области по  хранению, комплектованию, учету и использованию архивных документов и архивных фондов, отнесенных к составу архивного фонда Волгоградской области</t>
  </si>
  <si>
    <t>Субвенции на осуществление переданных органам   местного самоуправления в соответствии с пунктом 1 статьи 4  Федерального  закона "Об актах гражданского состояния" полномочий  Российской Федерации на  государственную регистрацию актов гражданского состояния</t>
  </si>
  <si>
    <t xml:space="preserve">Субвенции на 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 </t>
  </si>
  <si>
    <t>Субвенции бюджетам поселений  на осуществление полномочий по  первичному воинскому учету  на территориях, где отсутствуют военные комиссариаты</t>
  </si>
  <si>
    <t xml:space="preserve">Наименование субвенций </t>
  </si>
  <si>
    <t>Субвенции   на передачу полномочий Волгоградской области органам местного самоуправления по  предупреждению  и ликвидации болезней животных, их лечению, защите населения от болезней, общих для человека и животных,    в части  отлова, содержания и утилизации безнадзорных животных на территории Волгоградской области</t>
  </si>
  <si>
    <t>прочие 902</t>
  </si>
  <si>
    <t>прочие 913</t>
  </si>
  <si>
    <t>прочие 907</t>
  </si>
  <si>
    <t>прочие 912</t>
  </si>
  <si>
    <t>прочие917</t>
  </si>
  <si>
    <t>загс 902</t>
  </si>
  <si>
    <t>субсидия на жилье 902</t>
  </si>
  <si>
    <t>опека 913</t>
  </si>
  <si>
    <t>компенс.род. Платы 913</t>
  </si>
  <si>
    <t>202 30 024 05</t>
  </si>
  <si>
    <t>202 30 027 05</t>
  </si>
  <si>
    <t>202 30 022 05</t>
  </si>
  <si>
    <t>202 30024 05</t>
  </si>
  <si>
    <t>202 30 003 05</t>
  </si>
  <si>
    <t>202 30 029 05</t>
  </si>
  <si>
    <t>202 35 930 05</t>
  </si>
  <si>
    <t>202 30029 05</t>
  </si>
  <si>
    <t xml:space="preserve">  Распределение субвенций из областного бюджета бюджету Суровикинского муниципального района на  2018 год</t>
  </si>
  <si>
    <t>Распределение субвенций   на 2020 год</t>
  </si>
  <si>
    <t xml:space="preserve">Субвенции на осуществление отдельных государственных полномочий Волгоградской области по организации в границах муниципальных образований Волгоградской области
газоснабжения в части строительства и реконструкции объектов
газоснабжения </t>
  </si>
  <si>
    <t>202 35 120</t>
  </si>
  <si>
    <t>суд</t>
  </si>
  <si>
    <t>Субвенции бюджетам муниципальных образований на осуществление полномочий по  составлению (изменению) списков кандидатов в присяжные заседатели федеральных судов общей юрисдикции в Российской Федерации</t>
  </si>
  <si>
    <t>Субвенции на осуществление  государственных полномочий Волгоградской оласти по организационному обеспечению деятельности  территориальных административных комиссий поселения)</t>
  </si>
  <si>
    <t>Субвенции на  осуществление образовательного процесса по реализации образовательных программ начального общего, основного общего,среднего общего образования  муниципальными общеобразовательными организациям</t>
  </si>
  <si>
    <t>202 35 120 05</t>
  </si>
  <si>
    <t>Субвенции поселениям (скотомогильники)</t>
  </si>
  <si>
    <t>Субвенции на осуществление образовательного процесса по реализации образовательных программ дошкольного образования муниципальными дошкольными образовательными организациями</t>
  </si>
  <si>
    <t xml:space="preserve">Субвенции на 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</t>
  </si>
  <si>
    <t>рублей</t>
  </si>
  <si>
    <r>
      <t xml:space="preserve">Приложение  20                               </t>
    </r>
    <r>
      <rPr>
        <sz val="10"/>
        <rFont val="Arial Cyr"/>
        <family val="0"/>
      </rPr>
      <t>к  Решению районной Думы  от 14.12.2017 г. № 32/255 "О бюджете Суровикинского муниципального района на 2018 год и на плановый период 2019 и 2020 годов"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</si>
</sst>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6">
    <font>
      <sz val="10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b/>
      <sz val="14"/>
      <name val="Times New Roman Cyr"/>
      <family val="1"/>
    </font>
    <font>
      <sz val="18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i/>
      <sz val="8"/>
      <name val="Arial Cyr"/>
      <family val="0"/>
    </font>
    <font>
      <sz val="9"/>
      <name val="Arial Cyr"/>
      <family val="0"/>
    </font>
    <font>
      <b/>
      <sz val="11"/>
      <name val="Times New Roman"/>
      <family val="1"/>
    </font>
    <font>
      <sz val="2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8"/>
      <name val="Arial"/>
      <family val="2"/>
    </font>
    <font>
      <sz val="11"/>
      <name val="Times New Roman"/>
      <family val="1"/>
    </font>
    <font>
      <b/>
      <sz val="9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1" fillId="0" borderId="0">
      <alignment/>
      <protection/>
    </xf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0" fillId="0" borderId="0" xfId="0" applyNumberFormat="1" applyAlignment="1">
      <alignment horizontal="center" vertical="top"/>
    </xf>
    <xf numFmtId="49" fontId="15" fillId="0" borderId="0" xfId="0" applyNumberFormat="1" applyFont="1" applyAlignment="1">
      <alignment horizontal="center" vertical="top"/>
    </xf>
    <xf numFmtId="49" fontId="14" fillId="0" borderId="0" xfId="0" applyNumberFormat="1" applyFont="1" applyAlignment="1">
      <alignment horizontal="center" vertical="top"/>
    </xf>
    <xf numFmtId="0" fontId="12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>
      <alignment horizontal="center"/>
    </xf>
    <xf numFmtId="0" fontId="11" fillId="0" borderId="0" xfId="52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52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left"/>
    </xf>
    <xf numFmtId="164" fontId="4" fillId="0" borderId="0" xfId="0" applyNumberFormat="1" applyFont="1" applyAlignment="1">
      <alignment horizontal="center"/>
    </xf>
    <xf numFmtId="0" fontId="19" fillId="0" borderId="0" xfId="0" applyFont="1" applyBorder="1" applyAlignment="1">
      <alignment horizontal="left"/>
    </xf>
    <xf numFmtId="164" fontId="19" fillId="0" borderId="0" xfId="0" applyNumberFormat="1" applyFont="1" applyAlignment="1">
      <alignment horizontal="center"/>
    </xf>
    <xf numFmtId="0" fontId="19" fillId="0" borderId="0" xfId="0" applyFont="1" applyAlignment="1">
      <alignment/>
    </xf>
    <xf numFmtId="0" fontId="14" fillId="0" borderId="0" xfId="0" applyFont="1" applyFill="1" applyAlignment="1">
      <alignment horizontal="center" vertical="top"/>
    </xf>
    <xf numFmtId="49" fontId="15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3" fillId="0" borderId="0" xfId="0" applyFont="1" applyFill="1" applyAlignment="1">
      <alignment horizontal="center" vertical="top"/>
    </xf>
    <xf numFmtId="49" fontId="13" fillId="0" borderId="0" xfId="0" applyNumberFormat="1" applyFont="1" applyFill="1" applyAlignment="1">
      <alignment horizontal="center" vertical="top"/>
    </xf>
    <xf numFmtId="0" fontId="8" fillId="0" borderId="0" xfId="0" applyFont="1" applyFill="1" applyAlignment="1">
      <alignment/>
    </xf>
    <xf numFmtId="0" fontId="14" fillId="0" borderId="0" xfId="0" applyFont="1" applyFill="1" applyBorder="1" applyAlignment="1">
      <alignment horizontal="center" vertical="top"/>
    </xf>
    <xf numFmtId="49" fontId="15" fillId="0" borderId="11" xfId="0" applyNumberFormat="1" applyFont="1" applyFill="1" applyBorder="1" applyAlignment="1">
      <alignment horizontal="center" vertical="top"/>
    </xf>
    <xf numFmtId="49" fontId="14" fillId="0" borderId="0" xfId="0" applyNumberFormat="1" applyFont="1" applyFill="1" applyAlignment="1">
      <alignment horizontal="center" vertical="top"/>
    </xf>
    <xf numFmtId="0" fontId="18" fillId="0" borderId="10" xfId="0" applyFont="1" applyFill="1" applyBorder="1" applyAlignment="1">
      <alignment horizontal="left"/>
    </xf>
    <xf numFmtId="0" fontId="16" fillId="0" borderId="0" xfId="0" applyFont="1" applyFill="1" applyAlignment="1">
      <alignment horizontal="left"/>
    </xf>
    <xf numFmtId="0" fontId="17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20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164" fontId="8" fillId="0" borderId="0" xfId="0" applyNumberFormat="1" applyFont="1" applyFill="1" applyAlignment="1">
      <alignment horizontal="center" vertical="top"/>
    </xf>
    <xf numFmtId="164" fontId="19" fillId="0" borderId="0" xfId="0" applyNumberFormat="1" applyFont="1" applyFill="1" applyAlignment="1">
      <alignment horizontal="center" vertical="top"/>
    </xf>
    <xf numFmtId="49" fontId="15" fillId="0" borderId="12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left" vertical="top"/>
    </xf>
    <xf numFmtId="164" fontId="8" fillId="0" borderId="12" xfId="0" applyNumberFormat="1" applyFont="1" applyFill="1" applyBorder="1" applyAlignment="1">
      <alignment horizontal="center" vertical="top"/>
    </xf>
    <xf numFmtId="49" fontId="15" fillId="0" borderId="13" xfId="0" applyNumberFormat="1" applyFont="1" applyBorder="1" applyAlignment="1">
      <alignment horizontal="center" vertical="top"/>
    </xf>
    <xf numFmtId="0" fontId="2" fillId="0" borderId="13" xfId="0" applyFont="1" applyBorder="1" applyAlignment="1">
      <alignment horizontal="left" vertical="top"/>
    </xf>
    <xf numFmtId="164" fontId="8" fillId="0" borderId="13" xfId="0" applyNumberFormat="1" applyFont="1" applyFill="1" applyBorder="1" applyAlignment="1">
      <alignment horizontal="center" vertical="top"/>
    </xf>
    <xf numFmtId="49" fontId="15" fillId="0" borderId="13" xfId="0" applyNumberFormat="1" applyFont="1" applyFill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5" fillId="0" borderId="13" xfId="0" applyFont="1" applyBorder="1" applyAlignment="1">
      <alignment horizontal="left" vertical="top"/>
    </xf>
    <xf numFmtId="164" fontId="19" fillId="0" borderId="13" xfId="0" applyNumberFormat="1" applyFont="1" applyFill="1" applyBorder="1" applyAlignment="1">
      <alignment horizontal="center" vertical="top"/>
    </xf>
    <xf numFmtId="49" fontId="15" fillId="0" borderId="0" xfId="0" applyNumberFormat="1" applyFont="1" applyFill="1" applyBorder="1" applyAlignment="1">
      <alignment horizontal="center" vertical="top"/>
    </xf>
    <xf numFmtId="4" fontId="12" fillId="0" borderId="14" xfId="52" applyNumberFormat="1" applyFont="1" applyFill="1" applyBorder="1" applyAlignment="1" applyProtection="1">
      <alignment horizontal="center" vertical="center" wrapText="1"/>
      <protection hidden="1"/>
    </xf>
    <xf numFmtId="4" fontId="12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12" fillId="0" borderId="15" xfId="52" applyNumberFormat="1" applyFont="1" applyFill="1" applyBorder="1" applyAlignment="1" applyProtection="1">
      <alignment horizontal="center" vertical="center" wrapText="1"/>
      <protection hidden="1"/>
    </xf>
    <xf numFmtId="4" fontId="12" fillId="0" borderId="10" xfId="0" applyNumberFormat="1" applyFont="1" applyFill="1" applyBorder="1" applyAlignment="1">
      <alignment horizontal="center"/>
    </xf>
    <xf numFmtId="4" fontId="12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 vertical="top"/>
    </xf>
    <xf numFmtId="0" fontId="0" fillId="0" borderId="0" xfId="0" applyFill="1" applyAlignment="1">
      <alignment horizontal="center" vertical="top"/>
    </xf>
    <xf numFmtId="49" fontId="0" fillId="0" borderId="0" xfId="0" applyNumberFormat="1" applyFill="1" applyAlignment="1">
      <alignment horizontal="center" vertical="top"/>
    </xf>
    <xf numFmtId="0" fontId="6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4" fillId="0" borderId="13" xfId="0" applyFont="1" applyFill="1" applyBorder="1" applyAlignment="1">
      <alignment horizontal="center" vertical="top"/>
    </xf>
    <xf numFmtId="0" fontId="14" fillId="0" borderId="12" xfId="0" applyFont="1" applyFill="1" applyBorder="1" applyAlignment="1">
      <alignment horizontal="center" vertical="top"/>
    </xf>
    <xf numFmtId="49" fontId="15" fillId="0" borderId="12" xfId="0" applyNumberFormat="1" applyFont="1" applyFill="1" applyBorder="1" applyAlignment="1">
      <alignment horizontal="center" vertical="top"/>
    </xf>
    <xf numFmtId="0" fontId="5" fillId="0" borderId="12" xfId="0" applyFont="1" applyBorder="1" applyAlignment="1">
      <alignment horizontal="left" vertical="top"/>
    </xf>
    <xf numFmtId="164" fontId="19" fillId="0" borderId="12" xfId="0" applyNumberFormat="1" applyFont="1" applyFill="1" applyBorder="1" applyAlignment="1">
      <alignment horizontal="center" vertical="top"/>
    </xf>
    <xf numFmtId="164" fontId="8" fillId="0" borderId="0" xfId="0" applyNumberFormat="1" applyFont="1" applyAlignment="1">
      <alignment horizontal="center"/>
    </xf>
    <xf numFmtId="0" fontId="12" fillId="0" borderId="10" xfId="52" applyNumberFormat="1" applyFont="1" applyFill="1" applyBorder="1" applyAlignment="1" applyProtection="1">
      <alignment vertical="center" wrapText="1"/>
      <protection locked="0"/>
    </xf>
    <xf numFmtId="0" fontId="12" fillId="0" borderId="10" xfId="52" applyNumberFormat="1" applyFont="1" applyFill="1" applyBorder="1" applyAlignment="1" applyProtection="1">
      <alignment vertical="center" wrapText="1"/>
      <protection hidden="1" locked="0"/>
    </xf>
    <xf numFmtId="0" fontId="12" fillId="0" borderId="10" xfId="0" applyFont="1" applyFill="1" applyBorder="1" applyAlignment="1">
      <alignment wrapText="1"/>
    </xf>
    <xf numFmtId="0" fontId="12" fillId="0" borderId="18" xfId="52" applyNumberFormat="1" applyFont="1" applyFill="1" applyBorder="1" applyAlignment="1" applyProtection="1">
      <alignment vertical="center" wrapText="1"/>
      <protection locked="0"/>
    </xf>
    <xf numFmtId="0" fontId="12" fillId="0" borderId="19" xfId="52" applyNumberFormat="1" applyFont="1" applyFill="1" applyBorder="1" applyAlignment="1" applyProtection="1">
      <alignment vertical="center" wrapText="1"/>
      <protection locked="0"/>
    </xf>
    <xf numFmtId="0" fontId="12" fillId="0" borderId="14" xfId="52" applyNumberFormat="1" applyFont="1" applyFill="1" applyBorder="1" applyAlignment="1" applyProtection="1">
      <alignment vertical="center" wrapText="1"/>
      <protection locked="0"/>
    </xf>
    <xf numFmtId="0" fontId="12" fillId="0" borderId="14" xfId="52" applyNumberFormat="1" applyFont="1" applyFill="1" applyBorder="1" applyAlignment="1" applyProtection="1">
      <alignment vertical="top" wrapText="1"/>
      <protection locked="0"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Border="1" applyAlignment="1">
      <alignment wrapText="1"/>
    </xf>
    <xf numFmtId="2" fontId="6" fillId="0" borderId="0" xfId="0" applyNumberFormat="1" applyFont="1" applyAlignment="1">
      <alignment horizontal="center" wrapText="1"/>
    </xf>
    <xf numFmtId="0" fontId="3" fillId="0" borderId="0" xfId="52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онд компенсации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7"/>
  <sheetViews>
    <sheetView tabSelected="1" zoomScalePageLayoutView="0" workbookViewId="0" topLeftCell="A1">
      <selection activeCell="D8" sqref="D8"/>
    </sheetView>
  </sheetViews>
  <sheetFormatPr defaultColWidth="9.00390625" defaultRowHeight="69.75" customHeight="1"/>
  <cols>
    <col min="1" max="1" width="2.375" style="0" customWidth="1"/>
    <col min="2" max="2" width="4.50390625" style="53" hidden="1" customWidth="1"/>
    <col min="3" max="3" width="12.00390625" style="4" hidden="1" customWidth="1"/>
    <col min="4" max="4" width="54.00390625" style="1" customWidth="1"/>
    <col min="5" max="5" width="22.625" style="2" customWidth="1"/>
    <col min="6" max="6" width="16.125" style="2" hidden="1" customWidth="1"/>
    <col min="7" max="7" width="15.125" style="2" hidden="1" customWidth="1"/>
  </cols>
  <sheetData>
    <row r="1" ht="24.75" customHeight="1">
      <c r="E1" s="30"/>
    </row>
    <row r="2" spans="5:7" ht="13.5" customHeight="1">
      <c r="E2" s="73" t="s">
        <v>53</v>
      </c>
      <c r="F2" s="73"/>
      <c r="G2" s="73"/>
    </row>
    <row r="3" spans="5:7" ht="13.5" customHeight="1">
      <c r="E3" s="73"/>
      <c r="F3" s="73"/>
      <c r="G3" s="73"/>
    </row>
    <row r="4" spans="5:7" ht="13.5" customHeight="1">
      <c r="E4" s="73"/>
      <c r="F4" s="73"/>
      <c r="G4" s="73"/>
    </row>
    <row r="5" spans="5:7" ht="13.5" customHeight="1">
      <c r="E5" s="73"/>
      <c r="F5" s="73"/>
      <c r="G5" s="73"/>
    </row>
    <row r="6" spans="5:7" ht="13.5" customHeight="1">
      <c r="E6" s="73"/>
      <c r="F6" s="73"/>
      <c r="G6" s="73"/>
    </row>
    <row r="7" spans="5:7" ht="18.75" customHeight="1">
      <c r="E7" s="73"/>
      <c r="F7" s="73"/>
      <c r="G7" s="73"/>
    </row>
    <row r="8" spans="5:7" ht="38.25" customHeight="1">
      <c r="E8" s="73"/>
      <c r="F8" s="73"/>
      <c r="G8" s="73"/>
    </row>
    <row r="9" ht="30.75" customHeight="1"/>
    <row r="10" spans="4:7" ht="54.75" customHeight="1">
      <c r="D10" s="74" t="s">
        <v>40</v>
      </c>
      <c r="E10" s="74"/>
      <c r="F10" s="74"/>
      <c r="G10"/>
    </row>
    <row r="11" ht="9.75" customHeight="1"/>
    <row r="12" spans="5:7" ht="12" customHeight="1" thickBot="1">
      <c r="E12" s="3" t="s">
        <v>52</v>
      </c>
      <c r="F12" s="3"/>
      <c r="G12" s="3"/>
    </row>
    <row r="13" spans="2:7" s="57" customFormat="1" ht="63.75" customHeight="1">
      <c r="B13" s="53"/>
      <c r="C13" s="54"/>
      <c r="D13" s="55" t="s">
        <v>21</v>
      </c>
      <c r="E13" s="56" t="s">
        <v>6</v>
      </c>
      <c r="F13" s="56" t="s">
        <v>7</v>
      </c>
      <c r="G13" s="56" t="s">
        <v>41</v>
      </c>
    </row>
    <row r="14" spans="2:7" s="22" customFormat="1" ht="10.5" customHeight="1">
      <c r="B14" s="20"/>
      <c r="C14" s="21"/>
      <c r="D14" s="7">
        <v>1</v>
      </c>
      <c r="E14" s="7">
        <v>2</v>
      </c>
      <c r="F14" s="7">
        <v>2</v>
      </c>
      <c r="G14" s="7">
        <v>3</v>
      </c>
    </row>
    <row r="15" spans="2:7" s="19" customFormat="1" ht="60" customHeight="1">
      <c r="B15" s="16">
        <v>913</v>
      </c>
      <c r="C15" s="17" t="s">
        <v>32</v>
      </c>
      <c r="D15" s="64" t="s">
        <v>0</v>
      </c>
      <c r="E15" s="46">
        <v>2645200</v>
      </c>
      <c r="F15" s="46">
        <v>2645200</v>
      </c>
      <c r="G15" s="46">
        <v>2645200</v>
      </c>
    </row>
    <row r="16" spans="2:7" s="19" customFormat="1" ht="40.5" customHeight="1">
      <c r="B16" s="52">
        <v>913</v>
      </c>
      <c r="C16" s="45" t="s">
        <v>33</v>
      </c>
      <c r="D16" s="65" t="s">
        <v>11</v>
      </c>
      <c r="E16" s="48">
        <v>3078900</v>
      </c>
      <c r="F16" s="47">
        <v>3078900</v>
      </c>
      <c r="G16" s="47">
        <v>3078900</v>
      </c>
    </row>
    <row r="17" spans="2:7" s="19" customFormat="1" ht="30" customHeight="1">
      <c r="B17" s="52">
        <v>913</v>
      </c>
      <c r="C17" s="45" t="s">
        <v>33</v>
      </c>
      <c r="D17" s="65" t="s">
        <v>12</v>
      </c>
      <c r="E17" s="48">
        <v>6725500</v>
      </c>
      <c r="F17" s="47">
        <v>6725500</v>
      </c>
      <c r="G17" s="47">
        <v>6725500</v>
      </c>
    </row>
    <row r="18" spans="2:7" s="19" customFormat="1" ht="84.75" customHeight="1">
      <c r="B18" s="23">
        <v>902</v>
      </c>
      <c r="C18" s="24" t="s">
        <v>34</v>
      </c>
      <c r="D18" s="64" t="s">
        <v>1</v>
      </c>
      <c r="E18" s="48">
        <v>7139000</v>
      </c>
      <c r="F18" s="47">
        <v>7139000</v>
      </c>
      <c r="G18" s="47">
        <v>7139000</v>
      </c>
    </row>
    <row r="19" spans="2:7" s="19" customFormat="1" ht="90.75" customHeight="1">
      <c r="B19" s="16">
        <v>912</v>
      </c>
      <c r="C19" s="17" t="s">
        <v>32</v>
      </c>
      <c r="D19" s="64" t="s">
        <v>8</v>
      </c>
      <c r="E19" s="48">
        <v>340800</v>
      </c>
      <c r="F19" s="47">
        <v>340800</v>
      </c>
      <c r="G19" s="47">
        <v>340800</v>
      </c>
    </row>
    <row r="20" spans="2:7" s="19" customFormat="1" ht="74.25" customHeight="1">
      <c r="B20" s="16">
        <v>913</v>
      </c>
      <c r="C20" s="17" t="s">
        <v>32</v>
      </c>
      <c r="D20" s="64" t="s">
        <v>15</v>
      </c>
      <c r="E20" s="48">
        <v>21300</v>
      </c>
      <c r="F20" s="48">
        <v>21300</v>
      </c>
      <c r="G20" s="48">
        <v>21300</v>
      </c>
    </row>
    <row r="21" spans="2:7" s="19" customFormat="1" ht="48.75" customHeight="1">
      <c r="B21" s="16">
        <v>907</v>
      </c>
      <c r="C21" s="17" t="s">
        <v>32</v>
      </c>
      <c r="D21" s="66" t="s">
        <v>19</v>
      </c>
      <c r="E21" s="46">
        <v>635500</v>
      </c>
      <c r="F21" s="46">
        <v>0</v>
      </c>
      <c r="G21" s="47">
        <v>0</v>
      </c>
    </row>
    <row r="22" spans="2:7" s="19" customFormat="1" ht="105.75" customHeight="1">
      <c r="B22" s="16">
        <v>913</v>
      </c>
      <c r="C22" s="17" t="s">
        <v>32</v>
      </c>
      <c r="D22" s="67" t="s">
        <v>14</v>
      </c>
      <c r="E22" s="47">
        <v>2376100</v>
      </c>
      <c r="F22" s="47">
        <v>2376100</v>
      </c>
      <c r="G22" s="47">
        <v>2376100</v>
      </c>
    </row>
    <row r="23" spans="2:7" s="19" customFormat="1" ht="45.75" customHeight="1">
      <c r="B23" s="16">
        <v>902</v>
      </c>
      <c r="C23" s="17" t="s">
        <v>35</v>
      </c>
      <c r="D23" s="67" t="s">
        <v>10</v>
      </c>
      <c r="E23" s="47">
        <v>175500</v>
      </c>
      <c r="F23" s="47">
        <v>175500</v>
      </c>
      <c r="G23" s="47">
        <v>175500</v>
      </c>
    </row>
    <row r="24" spans="2:7" s="19" customFormat="1" ht="60.75" customHeight="1">
      <c r="B24" s="16">
        <v>902</v>
      </c>
      <c r="C24" s="17" t="s">
        <v>32</v>
      </c>
      <c r="D24" s="67" t="s">
        <v>16</v>
      </c>
      <c r="E24" s="50">
        <v>158800</v>
      </c>
      <c r="F24" s="47">
        <v>158800</v>
      </c>
      <c r="G24" s="47">
        <v>158800</v>
      </c>
    </row>
    <row r="25" spans="2:7" s="19" customFormat="1" ht="61.5" customHeight="1">
      <c r="B25" s="16">
        <v>902</v>
      </c>
      <c r="C25" s="17" t="s">
        <v>36</v>
      </c>
      <c r="D25" s="68" t="s">
        <v>18</v>
      </c>
      <c r="E25" s="47">
        <v>1819800</v>
      </c>
      <c r="F25" s="47">
        <v>1866900</v>
      </c>
      <c r="G25" s="47">
        <v>1437100</v>
      </c>
    </row>
    <row r="26" spans="2:7" s="19" customFormat="1" ht="90" customHeight="1">
      <c r="B26" s="16">
        <v>907</v>
      </c>
      <c r="C26" s="17" t="s">
        <v>32</v>
      </c>
      <c r="D26" s="64" t="s">
        <v>22</v>
      </c>
      <c r="E26" s="47">
        <v>121100</v>
      </c>
      <c r="F26" s="47">
        <v>121100</v>
      </c>
      <c r="G26" s="47">
        <v>121100</v>
      </c>
    </row>
    <row r="27" spans="2:7" s="19" customFormat="1" ht="51" customHeight="1">
      <c r="B27" s="16">
        <v>913</v>
      </c>
      <c r="C27" s="17" t="s">
        <v>32</v>
      </c>
      <c r="D27" s="72" t="s">
        <v>50</v>
      </c>
      <c r="E27" s="47">
        <v>27977900</v>
      </c>
      <c r="F27" s="47">
        <v>26603600</v>
      </c>
      <c r="G27" s="47">
        <v>27977900</v>
      </c>
    </row>
    <row r="28" spans="2:7" s="19" customFormat="1" ht="54.75" customHeight="1">
      <c r="B28" s="16">
        <v>913</v>
      </c>
      <c r="C28" s="17" t="s">
        <v>32</v>
      </c>
      <c r="D28" s="72" t="s">
        <v>51</v>
      </c>
      <c r="E28" s="47">
        <v>7452300</v>
      </c>
      <c r="F28" s="47">
        <v>7097200</v>
      </c>
      <c r="G28" s="47">
        <v>7452300</v>
      </c>
    </row>
    <row r="29" spans="2:7" s="19" customFormat="1" ht="67.5" customHeight="1">
      <c r="B29" s="16">
        <v>913</v>
      </c>
      <c r="C29" s="17" t="s">
        <v>32</v>
      </c>
      <c r="D29" s="65" t="s">
        <v>47</v>
      </c>
      <c r="E29" s="47">
        <v>149863400</v>
      </c>
      <c r="F29" s="47">
        <v>143036200</v>
      </c>
      <c r="G29" s="47">
        <v>150693800</v>
      </c>
    </row>
    <row r="30" spans="2:7" s="19" customFormat="1" ht="66.75" customHeight="1">
      <c r="B30" s="16">
        <v>913</v>
      </c>
      <c r="C30" s="17" t="s">
        <v>37</v>
      </c>
      <c r="D30" s="69" t="s">
        <v>13</v>
      </c>
      <c r="E30" s="47">
        <v>1068900</v>
      </c>
      <c r="F30" s="47">
        <v>1068900</v>
      </c>
      <c r="G30" s="47">
        <v>1068900</v>
      </c>
    </row>
    <row r="31" spans="2:7" s="19" customFormat="1" ht="27.75" customHeight="1">
      <c r="B31" s="16">
        <v>913</v>
      </c>
      <c r="C31" s="17" t="s">
        <v>32</v>
      </c>
      <c r="D31" s="64" t="s">
        <v>9</v>
      </c>
      <c r="E31" s="47">
        <v>1022300</v>
      </c>
      <c r="F31" s="47">
        <v>1022300</v>
      </c>
      <c r="G31" s="47">
        <v>1022300</v>
      </c>
    </row>
    <row r="32" spans="2:7" s="19" customFormat="1" ht="72.75" customHeight="1">
      <c r="B32" s="16">
        <v>902</v>
      </c>
      <c r="C32" s="17" t="s">
        <v>32</v>
      </c>
      <c r="D32" s="69" t="s">
        <v>17</v>
      </c>
      <c r="E32" s="46">
        <v>166700</v>
      </c>
      <c r="F32" s="46">
        <v>166700</v>
      </c>
      <c r="G32" s="46">
        <v>166700</v>
      </c>
    </row>
    <row r="33" spans="2:7" s="19" customFormat="1" ht="74.25" customHeight="1">
      <c r="B33" s="16">
        <v>902</v>
      </c>
      <c r="C33" s="17" t="s">
        <v>32</v>
      </c>
      <c r="D33" s="70" t="s">
        <v>42</v>
      </c>
      <c r="E33" s="46">
        <v>2689400</v>
      </c>
      <c r="F33" s="46"/>
      <c r="G33" s="46"/>
    </row>
    <row r="34" spans="2:7" s="19" customFormat="1" ht="65.25" customHeight="1">
      <c r="B34" s="16">
        <v>902</v>
      </c>
      <c r="C34" s="17" t="s">
        <v>43</v>
      </c>
      <c r="D34" s="71" t="s">
        <v>45</v>
      </c>
      <c r="E34" s="47">
        <v>293300</v>
      </c>
      <c r="F34" s="47">
        <v>19700</v>
      </c>
      <c r="G34" s="47">
        <v>31700</v>
      </c>
    </row>
    <row r="35" spans="2:7" s="19" customFormat="1" ht="30.75" customHeight="1">
      <c r="B35" s="16"/>
      <c r="C35" s="25"/>
      <c r="D35" s="26" t="s">
        <v>2</v>
      </c>
      <c r="E35" s="49">
        <f>E15+E16+E17+E18+E19+E20+E21+E22+E23+E24+E25+E26+E27+E29+E30+E31+E32+E33+E34+E28</f>
        <v>215771700</v>
      </c>
      <c r="F35" s="49">
        <f>F15+F16+F17+F18+F19+F20+F21+F22+F23+F24+F25+F26+F27+F29+F30+F31+F32+F33+F34+F28</f>
        <v>203663700</v>
      </c>
      <c r="G35" s="49">
        <f>G15+G16+G17+G18+G19+G20+G21+G22+G23+G24+G25+G26+G27+G29+G30+G31+G32+G33+G34+G28</f>
        <v>212632900</v>
      </c>
    </row>
    <row r="36" spans="2:7" s="19" customFormat="1" ht="29.25" customHeight="1">
      <c r="B36" s="16"/>
      <c r="C36" s="25"/>
      <c r="D36" s="27"/>
      <c r="E36" s="28"/>
      <c r="F36" s="28"/>
      <c r="G36" s="28"/>
    </row>
    <row r="37" spans="2:7" s="19" customFormat="1" ht="29.25" customHeight="1" hidden="1">
      <c r="B37" s="16"/>
      <c r="C37" s="25"/>
      <c r="D37" s="29" t="s">
        <v>3</v>
      </c>
      <c r="E37" s="28"/>
      <c r="F37" s="28"/>
      <c r="G37" s="28"/>
    </row>
    <row r="38" spans="2:7" s="19" customFormat="1" ht="80.25" customHeight="1" hidden="1">
      <c r="B38" s="16"/>
      <c r="C38" s="25"/>
      <c r="D38" s="9" t="s">
        <v>46</v>
      </c>
      <c r="E38" s="51">
        <v>49600</v>
      </c>
      <c r="F38" s="51">
        <v>49600</v>
      </c>
      <c r="G38" s="51">
        <v>49600</v>
      </c>
    </row>
    <row r="39" spans="2:8" ht="41.25" customHeight="1" hidden="1">
      <c r="B39" s="16"/>
      <c r="C39" s="6"/>
      <c r="D39" s="9" t="s">
        <v>20</v>
      </c>
      <c r="E39" s="51">
        <v>809900</v>
      </c>
      <c r="F39" s="51">
        <v>818200</v>
      </c>
      <c r="G39" s="51">
        <v>848800</v>
      </c>
      <c r="H39" s="19"/>
    </row>
    <row r="40" spans="2:8" ht="41.25" customHeight="1" hidden="1">
      <c r="B40" s="16"/>
      <c r="C40" s="6"/>
      <c r="D40" s="9" t="s">
        <v>49</v>
      </c>
      <c r="E40" s="51">
        <v>1546000</v>
      </c>
      <c r="F40" s="51">
        <v>993000</v>
      </c>
      <c r="G40" s="51">
        <v>3422000</v>
      </c>
      <c r="H40" s="19"/>
    </row>
    <row r="41" spans="2:7" ht="21.75" customHeight="1" hidden="1">
      <c r="B41" s="16"/>
      <c r="C41" s="6"/>
      <c r="D41" s="10"/>
      <c r="E41" s="8"/>
      <c r="F41" s="8"/>
      <c r="G41" s="8"/>
    </row>
    <row r="42" spans="2:7" s="15" customFormat="1" ht="15" customHeight="1" hidden="1">
      <c r="B42" s="16"/>
      <c r="C42" s="6"/>
      <c r="D42" s="13" t="s">
        <v>4</v>
      </c>
      <c r="E42" s="14">
        <f>E35+E38+E39+E40</f>
        <v>218177200</v>
      </c>
      <c r="F42" s="14">
        <f>F35+F38+F39+F40</f>
        <v>205524500</v>
      </c>
      <c r="G42" s="14">
        <f>G35+G38+G39+G40</f>
        <v>216953300</v>
      </c>
    </row>
    <row r="43" spans="2:8" ht="21.75" customHeight="1" hidden="1">
      <c r="B43" s="16"/>
      <c r="C43" s="6"/>
      <c r="D43" s="11"/>
      <c r="E43" s="18"/>
      <c r="F43" s="18"/>
      <c r="G43" s="18"/>
      <c r="H43" s="19"/>
    </row>
    <row r="44" spans="2:8" ht="21.75" customHeight="1" hidden="1">
      <c r="B44" s="16">
        <v>902</v>
      </c>
      <c r="C44" s="35" t="s">
        <v>32</v>
      </c>
      <c r="D44" s="36" t="s">
        <v>23</v>
      </c>
      <c r="E44" s="37">
        <f>E23+E24+E32+E33</f>
        <v>3190400</v>
      </c>
      <c r="F44" s="37">
        <f>F23+F24+F32</f>
        <v>501000</v>
      </c>
      <c r="G44" s="37">
        <f>G23+G24+G32</f>
        <v>501000</v>
      </c>
      <c r="H44" s="19"/>
    </row>
    <row r="45" spans="2:8" ht="21.75" customHeight="1" hidden="1">
      <c r="B45" s="16">
        <v>913</v>
      </c>
      <c r="C45" s="5" t="s">
        <v>32</v>
      </c>
      <c r="D45" s="31" t="s">
        <v>24</v>
      </c>
      <c r="E45" s="33">
        <f>E15+E20+E22+E27+E29+E31+E28</f>
        <v>191358500</v>
      </c>
      <c r="F45" s="33">
        <f>F15+F20+F22+F27+F29+F31+F28</f>
        <v>182801900</v>
      </c>
      <c r="G45" s="33">
        <f>G15+G20+G22+G27+G29+G31+G28</f>
        <v>192188900</v>
      </c>
      <c r="H45" s="19"/>
    </row>
    <row r="46" spans="2:8" ht="21.75" customHeight="1" hidden="1">
      <c r="B46" s="16">
        <v>907</v>
      </c>
      <c r="C46" s="38" t="s">
        <v>32</v>
      </c>
      <c r="D46" s="39" t="s">
        <v>25</v>
      </c>
      <c r="E46" s="40">
        <f>E21+E26</f>
        <v>756600</v>
      </c>
      <c r="F46" s="40">
        <f>F21+F26</f>
        <v>121100</v>
      </c>
      <c r="G46" s="40">
        <f>G21+G26</f>
        <v>121100</v>
      </c>
      <c r="H46" s="19"/>
    </row>
    <row r="47" spans="2:8" ht="21.75" customHeight="1" hidden="1">
      <c r="B47" s="16">
        <v>912</v>
      </c>
      <c r="C47" s="5" t="s">
        <v>32</v>
      </c>
      <c r="D47" s="31" t="s">
        <v>26</v>
      </c>
      <c r="E47" s="33">
        <f>E19</f>
        <v>340800</v>
      </c>
      <c r="F47" s="33">
        <f>F19</f>
        <v>340800</v>
      </c>
      <c r="G47" s="33">
        <f>G19</f>
        <v>340800</v>
      </c>
      <c r="H47" s="19"/>
    </row>
    <row r="48" spans="2:8" ht="16.5" customHeight="1" hidden="1">
      <c r="B48" s="16">
        <v>917</v>
      </c>
      <c r="C48" s="41" t="s">
        <v>32</v>
      </c>
      <c r="D48" s="39" t="s">
        <v>27</v>
      </c>
      <c r="E48" s="40"/>
      <c r="F48" s="40"/>
      <c r="G48" s="40"/>
      <c r="H48" s="19"/>
    </row>
    <row r="49" spans="2:8" ht="16.5" customHeight="1" hidden="1">
      <c r="B49" s="16"/>
      <c r="C49" s="17"/>
      <c r="D49" s="32" t="s">
        <v>5</v>
      </c>
      <c r="E49" s="34">
        <f>E44+E45+E46+E47+E48</f>
        <v>195646300</v>
      </c>
      <c r="F49" s="34">
        <f>F44+F45+F46+F47+F48</f>
        <v>183764800</v>
      </c>
      <c r="G49" s="34">
        <f>G44+G45+G46+G47+G48</f>
        <v>193151800</v>
      </c>
      <c r="H49" s="19"/>
    </row>
    <row r="50" spans="2:8" ht="21.75" customHeight="1" hidden="1">
      <c r="B50" s="59">
        <v>902</v>
      </c>
      <c r="C50" s="60" t="s">
        <v>48</v>
      </c>
      <c r="D50" s="61" t="s">
        <v>44</v>
      </c>
      <c r="E50" s="62">
        <f>E34</f>
        <v>293300</v>
      </c>
      <c r="F50" s="62">
        <f>F34</f>
        <v>19700</v>
      </c>
      <c r="G50" s="62">
        <f>G34</f>
        <v>31700</v>
      </c>
      <c r="H50" s="19"/>
    </row>
    <row r="51" spans="2:8" ht="21.75" customHeight="1" hidden="1">
      <c r="B51" s="16">
        <v>902</v>
      </c>
      <c r="C51" s="5" t="s">
        <v>38</v>
      </c>
      <c r="D51" s="32" t="s">
        <v>28</v>
      </c>
      <c r="E51" s="34">
        <f>E25</f>
        <v>1819800</v>
      </c>
      <c r="F51" s="34">
        <f>F25</f>
        <v>1866900</v>
      </c>
      <c r="G51" s="34">
        <f>G25</f>
        <v>1437100</v>
      </c>
      <c r="H51" s="19"/>
    </row>
    <row r="52" spans="2:8" ht="23.25" customHeight="1" hidden="1">
      <c r="B52" s="58">
        <v>902</v>
      </c>
      <c r="C52" s="38" t="s">
        <v>34</v>
      </c>
      <c r="D52" s="43" t="s">
        <v>29</v>
      </c>
      <c r="E52" s="44">
        <f>E18</f>
        <v>7139000</v>
      </c>
      <c r="F52" s="44">
        <f>F18</f>
        <v>7139000</v>
      </c>
      <c r="G52" s="44">
        <f>G18</f>
        <v>7139000</v>
      </c>
      <c r="H52" s="19"/>
    </row>
    <row r="53" spans="2:8" ht="22.5" customHeight="1" hidden="1">
      <c r="B53" s="52">
        <v>913</v>
      </c>
      <c r="C53" s="42" t="s">
        <v>33</v>
      </c>
      <c r="D53" s="32" t="s">
        <v>30</v>
      </c>
      <c r="E53" s="34">
        <f>E16+E17</f>
        <v>9804400</v>
      </c>
      <c r="F53" s="34">
        <f>F16+F17</f>
        <v>9804400</v>
      </c>
      <c r="G53" s="34">
        <f>G16+G17</f>
        <v>9804400</v>
      </c>
      <c r="H53" s="19"/>
    </row>
    <row r="54" spans="2:8" ht="17.25" customHeight="1" hidden="1">
      <c r="B54" s="58">
        <v>913</v>
      </c>
      <c r="C54" s="38" t="s">
        <v>39</v>
      </c>
      <c r="D54" s="43" t="s">
        <v>31</v>
      </c>
      <c r="E54" s="44">
        <f>E30</f>
        <v>1068900</v>
      </c>
      <c r="F54" s="44">
        <f>F30</f>
        <v>1068900</v>
      </c>
      <c r="G54" s="44">
        <f>G30</f>
        <v>1068900</v>
      </c>
      <c r="H54" s="19"/>
    </row>
    <row r="55" spans="5:8" ht="19.5" customHeight="1" hidden="1">
      <c r="E55" s="33">
        <f>E44+E45+E46+E47+E48+E51+E52+E53+E54+E50</f>
        <v>215771700</v>
      </c>
      <c r="F55" s="33">
        <f>F44+F45+F46+F47+F48+F51+F52+F53+F54+F50</f>
        <v>203663700</v>
      </c>
      <c r="G55" s="33">
        <f>G44+G45+G46+G47+G48+G51+G52+G53+G54+G50</f>
        <v>212632900</v>
      </c>
      <c r="H55" s="19"/>
    </row>
    <row r="56" ht="19.5" customHeight="1" hidden="1">
      <c r="E56" s="12"/>
    </row>
    <row r="57" spans="5:7" ht="34.5" customHeight="1" hidden="1">
      <c r="E57" s="63">
        <f>E35-E55</f>
        <v>0</v>
      </c>
      <c r="F57" s="63">
        <f>F35-F55</f>
        <v>0</v>
      </c>
      <c r="G57" s="63">
        <f>G35-G55</f>
        <v>0</v>
      </c>
    </row>
    <row r="58" ht="69.75" customHeight="1" hidden="1"/>
  </sheetData>
  <sheetProtection/>
  <autoFilter ref="B14:G35"/>
  <mergeCells count="4">
    <mergeCell ref="E2:E8"/>
    <mergeCell ref="F2:F8"/>
    <mergeCell ref="G2:G8"/>
    <mergeCell ref="D10:F10"/>
  </mergeCells>
  <printOptions/>
  <pageMargins left="0.984251968503937" right="0" top="0" bottom="0" header="0.8267716535433072" footer="0.59055118110236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ТУ Суровикинского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Свиридонов </dc:creator>
  <cp:keywords/>
  <dc:description/>
  <cp:lastModifiedBy>Свиридонов</cp:lastModifiedBy>
  <cp:lastPrinted>2017-11-15T07:28:50Z</cp:lastPrinted>
  <dcterms:created xsi:type="dcterms:W3CDTF">2007-10-06T09:05:31Z</dcterms:created>
  <dcterms:modified xsi:type="dcterms:W3CDTF">2017-12-15T06:07:49Z</dcterms:modified>
  <cp:category/>
  <cp:version/>
  <cp:contentType/>
  <cp:contentStatus/>
</cp:coreProperties>
</file>