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становления\2022\ноябрь\№933 Фо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_xlnm._FilterDatabase" localSheetId="0" hidden="1">Бюджет!$A$12:$H$515</definedName>
    <definedName name="APPT" localSheetId="0">Бюджет!$A$19</definedName>
    <definedName name="FIO" localSheetId="0">Бюджет!$F$19</definedName>
    <definedName name="LAST_CELL" localSheetId="0">Бюджет!$J$520</definedName>
    <definedName name="SIGN" localSheetId="0">Бюджет!$A$19:$H$20</definedName>
    <definedName name="_xlnm.Print_Titles" localSheetId="0">Бюджет!$12:$12</definedName>
  </definedNames>
  <calcPr calcId="162913"/>
</workbook>
</file>

<file path=xl/calcChain.xml><?xml version="1.0" encoding="utf-8"?>
<calcChain xmlns="http://schemas.openxmlformats.org/spreadsheetml/2006/main">
  <c r="E296" i="1" l="1"/>
  <c r="H296" i="1" s="1"/>
  <c r="E300" i="1"/>
  <c r="H300" i="1" s="1"/>
  <c r="E297" i="1"/>
  <c r="G297" i="1" s="1"/>
  <c r="E255" i="1"/>
  <c r="E227" i="1"/>
  <c r="E13" i="1"/>
  <c r="H13" i="1" s="1"/>
  <c r="H515" i="1"/>
  <c r="G515" i="1"/>
  <c r="H514" i="1"/>
  <c r="G514" i="1"/>
  <c r="H513" i="1"/>
  <c r="G513" i="1"/>
  <c r="H512" i="1"/>
  <c r="G512" i="1"/>
  <c r="H511" i="1"/>
  <c r="G511" i="1"/>
  <c r="H510" i="1"/>
  <c r="G510" i="1"/>
  <c r="H509" i="1"/>
  <c r="G509" i="1"/>
  <c r="H508" i="1"/>
  <c r="G508" i="1"/>
  <c r="H507" i="1"/>
  <c r="G507" i="1"/>
  <c r="H506" i="1"/>
  <c r="G506" i="1"/>
  <c r="H505" i="1"/>
  <c r="G505" i="1"/>
  <c r="H504" i="1"/>
  <c r="G504" i="1"/>
  <c r="H503" i="1"/>
  <c r="G503" i="1"/>
  <c r="H502" i="1"/>
  <c r="G502" i="1"/>
  <c r="H501" i="1"/>
  <c r="G501" i="1"/>
  <c r="H500" i="1"/>
  <c r="G500" i="1"/>
  <c r="H499" i="1"/>
  <c r="G499" i="1"/>
  <c r="H498" i="1"/>
  <c r="G498" i="1"/>
  <c r="H497" i="1"/>
  <c r="G497" i="1"/>
  <c r="H496" i="1"/>
  <c r="G496" i="1"/>
  <c r="H495" i="1"/>
  <c r="G495" i="1"/>
  <c r="H494" i="1"/>
  <c r="G494" i="1"/>
  <c r="H493" i="1"/>
  <c r="G493" i="1"/>
  <c r="H492" i="1"/>
  <c r="G492" i="1"/>
  <c r="H491" i="1"/>
  <c r="G491" i="1"/>
  <c r="H490" i="1"/>
  <c r="G490" i="1"/>
  <c r="H489" i="1"/>
  <c r="G489" i="1"/>
  <c r="H488" i="1"/>
  <c r="G488" i="1"/>
  <c r="H487" i="1"/>
  <c r="G487" i="1"/>
  <c r="H486" i="1"/>
  <c r="G486" i="1"/>
  <c r="H485" i="1"/>
  <c r="G485" i="1"/>
  <c r="H484" i="1"/>
  <c r="G484" i="1"/>
  <c r="H483" i="1"/>
  <c r="G483" i="1"/>
  <c r="H482" i="1"/>
  <c r="G482" i="1"/>
  <c r="H481" i="1"/>
  <c r="G481" i="1"/>
  <c r="H480" i="1"/>
  <c r="G480" i="1"/>
  <c r="H479" i="1"/>
  <c r="G479" i="1"/>
  <c r="H478" i="1"/>
  <c r="G478" i="1"/>
  <c r="H477" i="1"/>
  <c r="G477" i="1"/>
  <c r="H476" i="1"/>
  <c r="G476" i="1"/>
  <c r="H475" i="1"/>
  <c r="G475" i="1"/>
  <c r="H474" i="1"/>
  <c r="G474" i="1"/>
  <c r="H473" i="1"/>
  <c r="G473" i="1"/>
  <c r="H472" i="1"/>
  <c r="G472" i="1"/>
  <c r="H471" i="1"/>
  <c r="G471" i="1"/>
  <c r="H470" i="1"/>
  <c r="G470" i="1"/>
  <c r="H469" i="1"/>
  <c r="G469" i="1"/>
  <c r="H468" i="1"/>
  <c r="G468" i="1"/>
  <c r="H467" i="1"/>
  <c r="G467" i="1"/>
  <c r="H466" i="1"/>
  <c r="G466" i="1"/>
  <c r="H465" i="1"/>
  <c r="G465" i="1"/>
  <c r="H464" i="1"/>
  <c r="G464" i="1"/>
  <c r="H463" i="1"/>
  <c r="G463" i="1"/>
  <c r="H462" i="1"/>
  <c r="G462" i="1"/>
  <c r="H461" i="1"/>
  <c r="G461" i="1"/>
  <c r="H460" i="1"/>
  <c r="G460" i="1"/>
  <c r="H459" i="1"/>
  <c r="G459" i="1"/>
  <c r="H458" i="1"/>
  <c r="G458" i="1"/>
  <c r="H457" i="1"/>
  <c r="G457" i="1"/>
  <c r="H456" i="1"/>
  <c r="G456" i="1"/>
  <c r="H455" i="1"/>
  <c r="G455" i="1"/>
  <c r="H454" i="1"/>
  <c r="G454" i="1"/>
  <c r="H453" i="1"/>
  <c r="G453" i="1"/>
  <c r="H452" i="1"/>
  <c r="G452" i="1"/>
  <c r="H451" i="1"/>
  <c r="G451" i="1"/>
  <c r="H450" i="1"/>
  <c r="G450" i="1"/>
  <c r="H449" i="1"/>
  <c r="G449" i="1"/>
  <c r="H448" i="1"/>
  <c r="G448" i="1"/>
  <c r="H447" i="1"/>
  <c r="G447" i="1"/>
  <c r="H446" i="1"/>
  <c r="G446" i="1"/>
  <c r="H445" i="1"/>
  <c r="G445" i="1"/>
  <c r="H444" i="1"/>
  <c r="G444" i="1"/>
  <c r="H443" i="1"/>
  <c r="G443" i="1"/>
  <c r="H442" i="1"/>
  <c r="G442" i="1"/>
  <c r="H441" i="1"/>
  <c r="G441" i="1"/>
  <c r="H440" i="1"/>
  <c r="G440" i="1"/>
  <c r="H439" i="1"/>
  <c r="G439" i="1"/>
  <c r="H438" i="1"/>
  <c r="G438" i="1"/>
  <c r="H437" i="1"/>
  <c r="G437" i="1"/>
  <c r="H436" i="1"/>
  <c r="G436" i="1"/>
  <c r="H435" i="1"/>
  <c r="G435" i="1"/>
  <c r="H434" i="1"/>
  <c r="G434" i="1"/>
  <c r="H433" i="1"/>
  <c r="G433" i="1"/>
  <c r="H432" i="1"/>
  <c r="G432" i="1"/>
  <c r="H431" i="1"/>
  <c r="G431" i="1"/>
  <c r="H430" i="1"/>
  <c r="G430" i="1"/>
  <c r="H429" i="1"/>
  <c r="G429" i="1"/>
  <c r="H428" i="1"/>
  <c r="G428" i="1"/>
  <c r="H427" i="1"/>
  <c r="G427" i="1"/>
  <c r="H426" i="1"/>
  <c r="G426" i="1"/>
  <c r="H425" i="1"/>
  <c r="G425" i="1"/>
  <c r="H424" i="1"/>
  <c r="G424" i="1"/>
  <c r="H423" i="1"/>
  <c r="G423" i="1"/>
  <c r="H422" i="1"/>
  <c r="G422" i="1"/>
  <c r="H421" i="1"/>
  <c r="G421" i="1"/>
  <c r="H420" i="1"/>
  <c r="G420" i="1"/>
  <c r="H419" i="1"/>
  <c r="G419" i="1"/>
  <c r="H418" i="1"/>
  <c r="G418" i="1"/>
  <c r="H417" i="1"/>
  <c r="G417" i="1"/>
  <c r="H416" i="1"/>
  <c r="G416" i="1"/>
  <c r="H415" i="1"/>
  <c r="G415" i="1"/>
  <c r="H414" i="1"/>
  <c r="G414" i="1"/>
  <c r="H413" i="1"/>
  <c r="G413" i="1"/>
  <c r="H412" i="1"/>
  <c r="G412" i="1"/>
  <c r="H411" i="1"/>
  <c r="G411" i="1"/>
  <c r="H410" i="1"/>
  <c r="G410" i="1"/>
  <c r="H409" i="1"/>
  <c r="G409" i="1"/>
  <c r="H408" i="1"/>
  <c r="G408" i="1"/>
  <c r="H407" i="1"/>
  <c r="G407" i="1"/>
  <c r="H406" i="1"/>
  <c r="G406" i="1"/>
  <c r="H405" i="1"/>
  <c r="G405" i="1"/>
  <c r="H404" i="1"/>
  <c r="G404" i="1"/>
  <c r="H403" i="1"/>
  <c r="G403" i="1"/>
  <c r="H402" i="1"/>
  <c r="G402" i="1"/>
  <c r="H401" i="1"/>
  <c r="G401" i="1"/>
  <c r="H400" i="1"/>
  <c r="G400" i="1"/>
  <c r="H399" i="1"/>
  <c r="G399" i="1"/>
  <c r="H398" i="1"/>
  <c r="G398" i="1"/>
  <c r="H397" i="1"/>
  <c r="G397" i="1"/>
  <c r="H396" i="1"/>
  <c r="G396" i="1"/>
  <c r="H395" i="1"/>
  <c r="G395" i="1"/>
  <c r="H394" i="1"/>
  <c r="G394" i="1"/>
  <c r="H393" i="1"/>
  <c r="G393" i="1"/>
  <c r="H392" i="1"/>
  <c r="G392" i="1"/>
  <c r="H391" i="1"/>
  <c r="G391" i="1"/>
  <c r="H390" i="1"/>
  <c r="G390" i="1"/>
  <c r="H389" i="1"/>
  <c r="G389" i="1"/>
  <c r="H388" i="1"/>
  <c r="G388" i="1"/>
  <c r="H387" i="1"/>
  <c r="G387" i="1"/>
  <c r="H386" i="1"/>
  <c r="G386" i="1"/>
  <c r="H385" i="1"/>
  <c r="G385" i="1"/>
  <c r="H384" i="1"/>
  <c r="G384" i="1"/>
  <c r="H383" i="1"/>
  <c r="G383" i="1"/>
  <c r="H382" i="1"/>
  <c r="G382" i="1"/>
  <c r="H381" i="1"/>
  <c r="G381" i="1"/>
  <c r="H380" i="1"/>
  <c r="G380" i="1"/>
  <c r="H379" i="1"/>
  <c r="G379" i="1"/>
  <c r="H378" i="1"/>
  <c r="G378" i="1"/>
  <c r="H377" i="1"/>
  <c r="G377" i="1"/>
  <c r="H376" i="1"/>
  <c r="G376" i="1"/>
  <c r="H375" i="1"/>
  <c r="G375" i="1"/>
  <c r="H374" i="1"/>
  <c r="G374" i="1"/>
  <c r="H373" i="1"/>
  <c r="G373" i="1"/>
  <c r="H372" i="1"/>
  <c r="G372" i="1"/>
  <c r="H371" i="1"/>
  <c r="G371" i="1"/>
  <c r="H370" i="1"/>
  <c r="G370" i="1"/>
  <c r="H369" i="1"/>
  <c r="G369" i="1"/>
  <c r="H368" i="1"/>
  <c r="G368" i="1"/>
  <c r="H367" i="1"/>
  <c r="G367" i="1"/>
  <c r="H366" i="1"/>
  <c r="G366" i="1"/>
  <c r="H365" i="1"/>
  <c r="G365" i="1"/>
  <c r="H364" i="1"/>
  <c r="G364" i="1"/>
  <c r="H363" i="1"/>
  <c r="G363" i="1"/>
  <c r="H362" i="1"/>
  <c r="G362" i="1"/>
  <c r="H361" i="1"/>
  <c r="G361" i="1"/>
  <c r="H360" i="1"/>
  <c r="G360" i="1"/>
  <c r="H359" i="1"/>
  <c r="G359" i="1"/>
  <c r="H358" i="1"/>
  <c r="G358" i="1"/>
  <c r="H357" i="1"/>
  <c r="G357" i="1"/>
  <c r="H356" i="1"/>
  <c r="G356" i="1"/>
  <c r="H355" i="1"/>
  <c r="G355" i="1"/>
  <c r="H354" i="1"/>
  <c r="G354" i="1"/>
  <c r="H353" i="1"/>
  <c r="G353" i="1"/>
  <c r="H352" i="1"/>
  <c r="G352" i="1"/>
  <c r="H351" i="1"/>
  <c r="G351" i="1"/>
  <c r="H350" i="1"/>
  <c r="G350" i="1"/>
  <c r="H349" i="1"/>
  <c r="G349" i="1"/>
  <c r="H348" i="1"/>
  <c r="G348" i="1"/>
  <c r="H347" i="1"/>
  <c r="G347" i="1"/>
  <c r="H346" i="1"/>
  <c r="G346" i="1"/>
  <c r="H345" i="1"/>
  <c r="G345" i="1"/>
  <c r="H344" i="1"/>
  <c r="G344" i="1"/>
  <c r="H343" i="1"/>
  <c r="G343" i="1"/>
  <c r="H342" i="1"/>
  <c r="G342" i="1"/>
  <c r="H341" i="1"/>
  <c r="G341" i="1"/>
  <c r="H340" i="1"/>
  <c r="G340" i="1"/>
  <c r="H339" i="1"/>
  <c r="G339" i="1"/>
  <c r="H338" i="1"/>
  <c r="G338" i="1"/>
  <c r="H337" i="1"/>
  <c r="G337" i="1"/>
  <c r="H336" i="1"/>
  <c r="G336" i="1"/>
  <c r="H335" i="1"/>
  <c r="G335" i="1"/>
  <c r="H334" i="1"/>
  <c r="G334" i="1"/>
  <c r="H333" i="1"/>
  <c r="G333" i="1"/>
  <c r="H332" i="1"/>
  <c r="G332" i="1"/>
  <c r="H331" i="1"/>
  <c r="G331" i="1"/>
  <c r="H330" i="1"/>
  <c r="G330" i="1"/>
  <c r="H329" i="1"/>
  <c r="G329" i="1"/>
  <c r="H328" i="1"/>
  <c r="G328" i="1"/>
  <c r="H327" i="1"/>
  <c r="G327" i="1"/>
  <c r="H326" i="1"/>
  <c r="G326" i="1"/>
  <c r="H325" i="1"/>
  <c r="G325" i="1"/>
  <c r="H324" i="1"/>
  <c r="G324" i="1"/>
  <c r="H323" i="1"/>
  <c r="G323" i="1"/>
  <c r="H322" i="1"/>
  <c r="G322" i="1"/>
  <c r="H321" i="1"/>
  <c r="G321" i="1"/>
  <c r="H320" i="1"/>
  <c r="G320" i="1"/>
  <c r="H319" i="1"/>
  <c r="G319" i="1"/>
  <c r="H318" i="1"/>
  <c r="G318" i="1"/>
  <c r="H317" i="1"/>
  <c r="G317" i="1"/>
  <c r="H316" i="1"/>
  <c r="G316" i="1"/>
  <c r="H315" i="1"/>
  <c r="G315" i="1"/>
  <c r="H314" i="1"/>
  <c r="G314" i="1"/>
  <c r="H313" i="1"/>
  <c r="G313" i="1"/>
  <c r="H312" i="1"/>
  <c r="G312" i="1"/>
  <c r="H311" i="1"/>
  <c r="G311" i="1"/>
  <c r="H310" i="1"/>
  <c r="G310" i="1"/>
  <c r="H309" i="1"/>
  <c r="G309" i="1"/>
  <c r="H308" i="1"/>
  <c r="G308" i="1"/>
  <c r="H307" i="1"/>
  <c r="G307" i="1"/>
  <c r="H306" i="1"/>
  <c r="G306" i="1"/>
  <c r="H305" i="1"/>
  <c r="G305" i="1"/>
  <c r="H304" i="1"/>
  <c r="G304" i="1"/>
  <c r="H303" i="1"/>
  <c r="G303" i="1"/>
  <c r="H302" i="1"/>
  <c r="G302" i="1"/>
  <c r="H301" i="1"/>
  <c r="G301" i="1"/>
  <c r="H299" i="1"/>
  <c r="G299" i="1"/>
  <c r="H298" i="1"/>
  <c r="G298" i="1"/>
  <c r="H297" i="1"/>
  <c r="H295" i="1"/>
  <c r="G295" i="1"/>
  <c r="H294" i="1"/>
  <c r="G294" i="1"/>
  <c r="H293" i="1"/>
  <c r="G293" i="1"/>
  <c r="H292" i="1"/>
  <c r="G292" i="1"/>
  <c r="H291" i="1"/>
  <c r="G291" i="1"/>
  <c r="H290" i="1"/>
  <c r="G290" i="1"/>
  <c r="H289" i="1"/>
  <c r="G289" i="1"/>
  <c r="H288" i="1"/>
  <c r="G288" i="1"/>
  <c r="H287" i="1"/>
  <c r="G287" i="1"/>
  <c r="H286" i="1"/>
  <c r="G286" i="1"/>
  <c r="H285" i="1"/>
  <c r="G285" i="1"/>
  <c r="H284" i="1"/>
  <c r="G284" i="1"/>
  <c r="H283" i="1"/>
  <c r="G283" i="1"/>
  <c r="H282" i="1"/>
  <c r="G282" i="1"/>
  <c r="H281" i="1"/>
  <c r="G281" i="1"/>
  <c r="H280" i="1"/>
  <c r="G280" i="1"/>
  <c r="H279" i="1"/>
  <c r="G279" i="1"/>
  <c r="H278" i="1"/>
  <c r="G278" i="1"/>
  <c r="H277" i="1"/>
  <c r="G277" i="1"/>
  <c r="H276" i="1"/>
  <c r="G276" i="1"/>
  <c r="H275" i="1"/>
  <c r="G275" i="1"/>
  <c r="H274" i="1"/>
  <c r="G274" i="1"/>
  <c r="H273" i="1"/>
  <c r="G273" i="1"/>
  <c r="H272" i="1"/>
  <c r="G272" i="1"/>
  <c r="H271" i="1"/>
  <c r="G271" i="1"/>
  <c r="H270" i="1"/>
  <c r="G270" i="1"/>
  <c r="H269" i="1"/>
  <c r="G269" i="1"/>
  <c r="H268" i="1"/>
  <c r="G268" i="1"/>
  <c r="H267" i="1"/>
  <c r="G267" i="1"/>
  <c r="H266" i="1"/>
  <c r="G266" i="1"/>
  <c r="H265" i="1"/>
  <c r="G265" i="1"/>
  <c r="H264" i="1"/>
  <c r="G264" i="1"/>
  <c r="H263" i="1"/>
  <c r="G263" i="1"/>
  <c r="H262" i="1"/>
  <c r="G262" i="1"/>
  <c r="H261" i="1"/>
  <c r="G261" i="1"/>
  <c r="H260" i="1"/>
  <c r="G260" i="1"/>
  <c r="H259" i="1"/>
  <c r="G259" i="1"/>
  <c r="H258" i="1"/>
  <c r="G258" i="1"/>
  <c r="H257" i="1"/>
  <c r="G257" i="1"/>
  <c r="H256" i="1"/>
  <c r="G256" i="1"/>
  <c r="H255" i="1"/>
  <c r="G255" i="1"/>
  <c r="H254" i="1"/>
  <c r="G254" i="1"/>
  <c r="H253" i="1"/>
  <c r="G253" i="1"/>
  <c r="H252" i="1"/>
  <c r="G252" i="1"/>
  <c r="H251" i="1"/>
  <c r="G251" i="1"/>
  <c r="H250" i="1"/>
  <c r="G250" i="1"/>
  <c r="H249" i="1"/>
  <c r="G249" i="1"/>
  <c r="H248" i="1"/>
  <c r="G248" i="1"/>
  <c r="H247" i="1"/>
  <c r="G247" i="1"/>
  <c r="H246" i="1"/>
  <c r="G246" i="1"/>
  <c r="H245" i="1"/>
  <c r="G245" i="1"/>
  <c r="H244" i="1"/>
  <c r="G244" i="1"/>
  <c r="H243" i="1"/>
  <c r="G243" i="1"/>
  <c r="H242" i="1"/>
  <c r="G242" i="1"/>
  <c r="H241" i="1"/>
  <c r="G241" i="1"/>
  <c r="H240" i="1"/>
  <c r="G240" i="1"/>
  <c r="H239" i="1"/>
  <c r="G239" i="1"/>
  <c r="H238" i="1"/>
  <c r="G238" i="1"/>
  <c r="H237" i="1"/>
  <c r="G237" i="1"/>
  <c r="H236" i="1"/>
  <c r="G236" i="1"/>
  <c r="H235" i="1"/>
  <c r="G235" i="1"/>
  <c r="H234" i="1"/>
  <c r="G234" i="1"/>
  <c r="H233" i="1"/>
  <c r="G233" i="1"/>
  <c r="H232" i="1"/>
  <c r="G232" i="1"/>
  <c r="H231" i="1"/>
  <c r="G231" i="1"/>
  <c r="H230" i="1"/>
  <c r="G230" i="1"/>
  <c r="H229" i="1"/>
  <c r="G229" i="1"/>
  <c r="H228" i="1"/>
  <c r="G228" i="1"/>
  <c r="H227" i="1"/>
  <c r="G227" i="1"/>
  <c r="H226" i="1"/>
  <c r="G226" i="1"/>
  <c r="H225" i="1"/>
  <c r="G225" i="1"/>
  <c r="H224" i="1"/>
  <c r="G224" i="1"/>
  <c r="H223" i="1"/>
  <c r="G223" i="1"/>
  <c r="H222" i="1"/>
  <c r="G222" i="1"/>
  <c r="H221" i="1"/>
  <c r="G221" i="1"/>
  <c r="H220" i="1"/>
  <c r="G220" i="1"/>
  <c r="H219" i="1"/>
  <c r="G219" i="1"/>
  <c r="H218" i="1"/>
  <c r="G218" i="1"/>
  <c r="H217" i="1"/>
  <c r="G217" i="1"/>
  <c r="H216" i="1"/>
  <c r="G216" i="1"/>
  <c r="H215" i="1"/>
  <c r="G215" i="1"/>
  <c r="H214" i="1"/>
  <c r="G214" i="1"/>
  <c r="H213" i="1"/>
  <c r="G213" i="1"/>
  <c r="H212" i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G296" i="1" l="1"/>
  <c r="G300" i="1"/>
  <c r="G13" i="1"/>
</calcChain>
</file>

<file path=xl/sharedStrings.xml><?xml version="1.0" encoding="utf-8"?>
<sst xmlns="http://schemas.openxmlformats.org/spreadsheetml/2006/main" count="1713" uniqueCount="468">
  <si>
    <t>руб.</t>
  </si>
  <si>
    <t>Наименование кода</t>
  </si>
  <si>
    <t>КФСР</t>
  </si>
  <si>
    <t>КЦСР</t>
  </si>
  <si>
    <t>КВР</t>
  </si>
  <si>
    <t>Ассигнования 2022 год</t>
  </si>
  <si>
    <t>Итого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</si>
  <si>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</si>
  <si>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</si>
  <si>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</si>
  <si>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</si>
  <si>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Непрограммные направления обеспечения деятельности органов местного самоуправления Суровикинского муниципального района Волгоградской области</t>
  </si>
  <si>
    <t>90 0 00 00000</t>
  </si>
  <si>
    <t>Высшее должностное лицо Суровикинского муниципального района Волгоградской области</t>
  </si>
  <si>
    <t>90 0 00 00030</t>
  </si>
  <si>
    <t>Фонд оплаты труда государственных (муниципальных) органов</t>
  </si>
  <si>
    <t>1 2 1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</si>
  <si>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</si>
  <si>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1 2 9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</si>
  <si>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</si>
  <si>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</si>
  <si>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Обеспечение деятельности муниципальных органов Суровикинского муниципального района Волгоградской области</t>
  </si>
  <si>
    <t>90 0 00 00010</t>
  </si>
  <si>
    <t>Иные выплаты персоналу государственных (муниципальных) органов, за исключением фонда оплаты труда</t>
  </si>
  <si>
    <t>1 2 2</t>
  </si>
  <si>
    <t>Прочая закупка товаров, работ и услуг</t>
  </si>
  <si>
    <t>2 4 4</t>
  </si>
  <si>
    <t>Непрограммные расходы органов местного самоуправления Суровикинского муниципального района Волгоградской области</t>
  </si>
  <si>
    <t>99 0 00 00000</t>
  </si>
  <si>
    <t>Уплата прочих налогов, сборов и иных платежей</t>
  </si>
  <si>
    <t>99 0 00 80150</t>
  </si>
  <si>
    <t>Уплата прочих налогов, сборов</t>
  </si>
  <si>
    <t>8 5 2</t>
  </si>
  <si>
    <t>Уплата иных платежей</t>
  </si>
  <si>
    <t>8 5 3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</si>
  <si>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</si>
  <si>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</si>
  <si>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Закупка энергетических ресурсов</t>
  </si>
  <si>
    <t>2 4 7</t>
  </si>
  <si>
    <t>Прочие межбюджетные трансферты за достижение значений (уровней) показателей для оценки эффективности органов исполнительной власти в 2022году</t>
  </si>
  <si>
    <t>90 0 00 55490</t>
  </si>
  <si>
    <t>Субвенции на организационное обеспечение деятельности территориальных административных комиссий</t>
  </si>
  <si>
    <t>90 0 00 70010</t>
  </si>
  <si>
    <t>Субвенции на создание, исполнение функций и обеспечение деятельности муниципальных комиссий по делам несовершеннолетних и защиты их прав</t>
  </si>
  <si>
    <t>90 0 00 70030</t>
  </si>
  <si>
    <t>Субвенции на осуществление государственных полномочий Волгоградской области по хранению, комплектованию, учету и использованию архивных документов и архивных фондов, отнесенных к составу архивного фонда Волгоградской области</t>
  </si>
  <si>
    <t>90 0 00 70040</t>
  </si>
  <si>
    <t>Уплата налогов и сборов органами местного самоуправления и казенными учреждениями</t>
  </si>
  <si>
    <t>99 0 00 80140</t>
  </si>
  <si>
    <t>Уплата налога на имущество организаций и земельного налога</t>
  </si>
  <si>
    <t>8 5 1</t>
  </si>
  <si>
    <t>Судебная система</t>
  </si>
  <si>
    <t>01 05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</si>
  <si>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</si>
  <si>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</si>
  <si>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</si>
  <si>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</si>
  <si>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Руководитель контрольно-счетного органа муниципального образования и его заместитель</t>
  </si>
  <si>
    <t>90 0 00 00070</t>
  </si>
  <si>
    <t>Резервные фонды</t>
  </si>
  <si>
    <t>01 11</t>
  </si>
  <si>
    <t>Резервный фонд</t>
  </si>
  <si>
    <t>99 0 00 80670</t>
  </si>
  <si>
    <t>Резервные средства</t>
  </si>
  <si>
    <t>8 7 0</t>
  </si>
  <si>
    <t>Другие общегосударственные вопросы</t>
  </si>
  <si>
    <t>01 13</t>
  </si>
  <si>
    <t>Муниципальная программа "Экономическое развитие Суровикинского муниципального района Волгоградской области"</t>
  </si>
  <si>
    <t>18 0 00 00000</t>
  </si>
  <si>
    <t>Подпрограмма "Эффективность и развитие органов местного самоуправления Суровикинского муниципального района Волгоградской области"</t>
  </si>
  <si>
    <t>18 4 00 00000</t>
  </si>
  <si>
    <t>Прочая закупка товаров, работ и услуг для обеспечения муниципальных нужд</t>
  </si>
  <si>
    <t>18 4 00 20030</t>
  </si>
  <si>
    <t>Ведомственная целевая программа "Совершенствование управления муниципальным имуществом Суровикинского муниципального района Волгоградской области"</t>
  </si>
  <si>
    <t>62 0 00 00000</t>
  </si>
  <si>
    <t>Мероприятия по землеустройству и землепользованию</t>
  </si>
  <si>
    <t>62 0 00 20320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</si>
  <si>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</si>
  <si>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62 0 00 20330</t>
  </si>
  <si>
    <t>Ремонт и содержание муниципального имущества</t>
  </si>
  <si>
    <t>62 0 00 20410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</si>
  <si>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(переданных органам местного самоуправления)</t>
  </si>
  <si>
    <t>90 0 00 59320</t>
  </si>
  <si>
    <t>Расходы на обеспечение деятельности ( оказание услуг ) казенных учреждений</t>
  </si>
  <si>
    <t>99 0 00 00590</t>
  </si>
  <si>
    <t>Фонд оплаты труда учреждений</t>
  </si>
  <si>
    <t>1 1 1</t>
  </si>
  <si>
    <t>Иные выплаты персоналу учреждений, за исключением фонда оплаты труда</t>
  </si>
  <si>
    <t>1 1 2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</si>
  <si>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</si>
  <si>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1 1 9</t>
  </si>
  <si>
    <t>99 0 00 20400</t>
  </si>
  <si>
    <t>Иные выплаты населению</t>
  </si>
  <si>
    <t>3 6 0</t>
  </si>
  <si>
    <t>Субсидии на обеспечение сбалансированности местных бюджетов бюджетам муниципальных образований</t>
  </si>
  <si>
    <t>99 0 00 71150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</si>
  <si>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</si>
  <si>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</si>
  <si>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</si>
  <si>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</si>
  <si>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</si>
  <si>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</si>
  <si>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Муниципальная программа "Профилактика правонарушений в Суровикинском муниципальном районе Волгоградской области"</t>
  </si>
  <si>
    <t>60 0 00 00000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</si>
  <si>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заключёнными соглашениями</t>
  </si>
  <si>
    <t>60 0 00 71020</t>
  </si>
  <si>
    <t>Субсидии (гранты в форме субсидий), не подлежащие казначейскому сопровождению</t>
  </si>
  <si>
    <t>6 3 3</t>
  </si>
  <si>
    <t>Закупка товаров, работ и услуг для муниципальных нужд в рамках обеспечения безопасности населения</t>
  </si>
  <si>
    <t>99 0 00 20090</t>
  </si>
  <si>
    <t>НАЦИОНАЛЬНАЯ ЭКОНОМИКА</t>
  </si>
  <si>
    <t>04 00</t>
  </si>
  <si>
    <t>Сельское хозяйство и рыболовство</t>
  </si>
  <si>
    <t>04 05</t>
  </si>
  <si>
    <t>Субвенция на предупреждение и ликвидацию болезней животных, их лечение , защита населения от болезней , общих для человека и животных , в части организации и проведения мероприятий по отлову , содержанию и уничтожению безнадзорных животных</t>
  </si>
  <si>
    <t>99 0 00 70270</t>
  </si>
  <si>
    <t>Транспорт</t>
  </si>
  <si>
    <t>04 08</t>
  </si>
  <si>
    <t>Мероприятия по осуществлению внутрирайонных пассажирских перевозок</t>
  </si>
  <si>
    <t>99 0 00 20850</t>
  </si>
  <si>
    <t>Субвенция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</si>
  <si>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99 0 00 72090</t>
  </si>
  <si>
    <t>Дорожное хозяйство (дорожные фонды)</t>
  </si>
  <si>
    <t>04 09</t>
  </si>
  <si>
    <t>Муниципальная программа Суровикинского муниципального района Волгоградской области "Энергосбережение и повышение энергетической эффективности в Суровикинском муниципальном районе"</t>
  </si>
  <si>
    <t>06 0 00 00000</t>
  </si>
  <si>
    <t>Мероприятия по организации освещения улично-дорожной сети населенных пунктов в 2020 году</t>
  </si>
  <si>
    <t>06 0 13 00000</t>
  </si>
  <si>
    <t>Субсидии бюджетам муниципальных образований Волгоградской области на реализацию мероприятий в сфере дорожной деятельности</t>
  </si>
  <si>
    <t>06 0 13 S1740</t>
  </si>
  <si>
    <t>Ремонт и содержание автомобильных дорог общего пользования</t>
  </si>
  <si>
    <t>99 0 00 20680</t>
  </si>
  <si>
    <t>99 0 00 71020</t>
  </si>
  <si>
    <t>99 0 00 S1740</t>
  </si>
  <si>
    <t>Иные межбюджетные трансферты</t>
  </si>
  <si>
    <t>5 4 0</t>
  </si>
  <si>
    <t>Другие вопросы в области национальной экономики</t>
  </si>
  <si>
    <t>04 12</t>
  </si>
  <si>
    <t>Отдельные мероприятия в области строительства, архитектуры и градостроительства</t>
  </si>
  <si>
    <t>99 0 00 20280</t>
  </si>
  <si>
    <t>ЖИЛИЩНО-КОММУНАЛЬНОЕ ХОЗЯЙСТВО</t>
  </si>
  <si>
    <t>05 00</t>
  </si>
  <si>
    <t>Коммунальное хозяйство</t>
  </si>
  <si>
    <t>05 02</t>
  </si>
  <si>
    <t>Проектирование модульной угольной котельной МКОУ Нижнечирская СОШ</t>
  </si>
  <si>
    <t>06 0 08 00000</t>
  </si>
  <si>
    <t>Бюджетные инвестиции в объекты капитального строительства государственной (муниципальной) собственности</t>
  </si>
  <si>
    <t>06 0 08 40140</t>
  </si>
  <si>
    <t>4 1 4</t>
  </si>
  <si>
    <t>Котельная СОШ в х.Лобакин Суровикинского района</t>
  </si>
  <si>
    <t>06 0 11 00000</t>
  </si>
  <si>
    <t>06 0 11 40140</t>
  </si>
  <si>
    <t>Проектирование газовой котельной и теплотрассы МКОУ Н-Чирская ООШ</t>
  </si>
  <si>
    <t>06 0 14 00000</t>
  </si>
  <si>
    <t>06 0 14 40140</t>
  </si>
  <si>
    <t>Субсидия местным бюджетам на софинансирование капитальных вложений в объекты энергосбережения и повышения энергетической эффективности в теплоснабжении, системах коммунальной инфраструктуры в жилищном</t>
  </si>
  <si>
    <t>06 0 14 S1660</t>
  </si>
  <si>
    <t>Проектно-изыскательские работы по объекту : котельная МКОУ "Ближнеосиновская СОШ" в х.Ближнеосиновский</t>
  </si>
  <si>
    <t>06 0 16 00000</t>
  </si>
  <si>
    <t>06 0 16 40140</t>
  </si>
  <si>
    <t>Приобретение автоматизированной системы инфрокрасного отопления</t>
  </si>
  <si>
    <t>06 0 19 00000</t>
  </si>
  <si>
    <t>Мероприятия в области коммунального хозяйства</t>
  </si>
  <si>
    <t>06 0 19 20290</t>
  </si>
  <si>
    <t>Муниципальная программа "Обеспечение коммунальными услугами жителей сельсих поселений Суровикинского муниципального района Волгоградской области"</t>
  </si>
  <si>
    <t>24 0 00 00000</t>
  </si>
  <si>
    <t>Приобретение и монтаж оборудования для доочистки воды</t>
  </si>
  <si>
    <t>24 0 05 00000</t>
  </si>
  <si>
    <t>Субсидия из областного бюджета местным бюджетам на приобретение и монтаж оборудования для доочистки воды</t>
  </si>
  <si>
    <t>24 0 05 S1970</t>
  </si>
  <si>
    <t>Приобретение насосов и комплектующих, необходимых для ремонта систем водоснабжения Сысоевского и Новомаксимовского сельских поселений</t>
  </si>
  <si>
    <t>24 0 06 00000</t>
  </si>
  <si>
    <t>24 0 06 71150</t>
  </si>
  <si>
    <t>Разработка схем водоснабжения и водоотведения сельских поселений Суровикинского муниципального района</t>
  </si>
  <si>
    <t>24 0 07 00000</t>
  </si>
  <si>
    <t>24 0 07 71150</t>
  </si>
  <si>
    <t>99 0 00 20290</t>
  </si>
  <si>
    <t>Субвенции на компенсацию (возмещение) выпадающих доходов ресурсоснабжающих организаций, связанных с применением льготных тарифов на коммунальные ресурсы (услуги) и техническую воду, поставляемые населению</t>
  </si>
  <si>
    <t>99 0 00 70510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</si>
  <si>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</si>
  <si>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8 1 1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</si>
  <si>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</si>
  <si>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99 0 00 71010</t>
  </si>
  <si>
    <t>Исполнение судебных актов</t>
  </si>
  <si>
    <t>99 0 00 80870</t>
  </si>
  <si>
    <t>Благоустройство</t>
  </si>
  <si>
    <t>05 03</t>
  </si>
  <si>
    <t>Субсидии из областного бюджета бюджетам муниципальных образований Волгоградской области на содержание объектов благоустройства</t>
  </si>
  <si>
    <t>99 0 00 S2270</t>
  </si>
  <si>
    <t>Другие вопросы в области жилищно-коммунального хозяйства</t>
  </si>
  <si>
    <t>05 05</t>
  </si>
  <si>
    <t>Пособия, компенсации и иные социальные выплаты гражданам, кроме публичных нормативных обязательств</t>
  </si>
  <si>
    <t>3 2 1</t>
  </si>
  <si>
    <t>ОБРАЗОВАНИЕ</t>
  </si>
  <si>
    <t>07 00</t>
  </si>
  <si>
    <t>Дошкольное образование</t>
  </si>
  <si>
    <t>07 01</t>
  </si>
  <si>
    <t>Ведомственная целевая программа "Обеспечение деятельности учреждений дошкольного образования Суровикинского муниципального района Волгоградской области"</t>
  </si>
  <si>
    <t>66 0 00 00000</t>
  </si>
  <si>
    <t>Предоставление услуг (работ) в сфере образования</t>
  </si>
  <si>
    <t>66 0 00 60060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</si>
  <si>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</si>
  <si>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6 1 1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</si>
  <si>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</si>
  <si>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6 2 1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</si>
  <si>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педагогическим работникам</t>
  </si>
  <si>
    <t>66 0 00 70351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</si>
  <si>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оплату труда и начисления прочим работникам</t>
  </si>
  <si>
    <t>66 0 00 70352</t>
  </si>
  <si>
    <t>Субвенции на осуществление образовательного процесса по реализации образовательных программ дошкольного образования муниципальными дошкольными образовательными организациями на обеспечение учебного процесса</t>
  </si>
  <si>
    <t>66 0 00 70353</t>
  </si>
  <si>
    <t>Ведомственная целевая программа "Развитие образования в Суровикинском муниципальном районе Волгоградской области"</t>
  </si>
  <si>
    <t>67 0 00 00000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</si>
  <si>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педагогическим работникам</t>
  </si>
  <si>
    <t>67 0 00 71491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</si>
  <si>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начисления прочим работникам</t>
  </si>
  <si>
    <t>67 0 00 71492</t>
  </si>
  <si>
    <t>Субвенции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обеспечение учебного процесса</t>
  </si>
  <si>
    <t>67 0 00 71493</t>
  </si>
  <si>
    <t>99 0 00 60060</t>
  </si>
  <si>
    <t>Субсидии бюджетным учреждениям на иные цели</t>
  </si>
  <si>
    <t>6 1 2</t>
  </si>
  <si>
    <t>Субсидии автономным учреждениям на иные цели</t>
  </si>
  <si>
    <t>6 2 2</t>
  </si>
  <si>
    <t>Общее образование</t>
  </si>
  <si>
    <t>07 02</t>
  </si>
  <si>
    <t>Муниципальная программа "Формирование доступной среды жизнедеятельности инвалидов и других маломобильных групп населения в Суровикинском муниципальном районе" в 2016-2018 годы</t>
  </si>
  <si>
    <t>21 0 00 00000</t>
  </si>
  <si>
    <t>Мероприятия по обеспечению доступности социальных объектов и услуг для инвалидов</t>
  </si>
  <si>
    <t>21 0 00 10750</t>
  </si>
  <si>
    <t>Муниципальная программа "Развитие образования Суровикинского муниципального района Волгоградской области"</t>
  </si>
  <si>
    <t>40 0 00 00000</t>
  </si>
  <si>
    <t>Подпрограмма "Обеспечение функционирования муниципальной системы образования"</t>
  </si>
  <si>
    <t>40 1 00 00000</t>
  </si>
  <si>
    <t>Основное мероприятие "Поддержка обучающихся, их родителей (законных представителей) и работников организаций в сфере образования"</t>
  </si>
  <si>
    <t>40 1 03 00000</t>
  </si>
  <si>
    <t>Расходы на обеспечение деятельности (оказание услуг) казённых учреждений</t>
  </si>
  <si>
    <t>40 1 03 00590</t>
  </si>
  <si>
    <t>Иные межбюджетные трансферты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ВО,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программы.</t>
  </si>
  <si>
    <t>40 1 03 53030</t>
  </si>
  <si>
    <t>Субвенции на реализацию Закона Волгоградской области от 10 ноября 2005 г. № 1111-ОД "Об организации питания обучающихся (1--11 классы) в общеобразовательных организациях Волгоградской области"</t>
  </si>
  <si>
    <t>40 1 03 70370</t>
  </si>
  <si>
    <t>Субсидия бюджетам муниципальных районов на реализацию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Волгоградской области</t>
  </si>
  <si>
    <t>40 1 03 L3040</t>
  </si>
  <si>
    <t>Подпрограмма "Развитие дошкольного, общего и дополнительного образования детей"</t>
  </si>
  <si>
    <t>40 2 00 00000</t>
  </si>
  <si>
    <t>Развитие инфраструктуры дошкольного, общего и дополнительного образования детей</t>
  </si>
  <si>
    <t>40 2 04 00000</t>
  </si>
  <si>
    <t>40 2 04 00590</t>
  </si>
  <si>
    <t>Закупка товаров, работ, услуг в целях капитального ремонта государственного (муниципального) имущества</t>
  </si>
  <si>
    <t>2 4 3</t>
  </si>
  <si>
    <t>Субсидия на обеспечение сбалансированности местных бюджетов бюджетам муниципальных образований</t>
  </si>
  <si>
    <t>40 2 04 71150</t>
  </si>
  <si>
    <t>Субсидии на приобретение и замену оконных блоков и выполнение необходимых для этого работ в зданиях муниципальных образовательных организаций Волгоградской области</t>
  </si>
  <si>
    <t>40 2 04 S0980</t>
  </si>
  <si>
    <t>Замена кровли и проведение необходимых для этого работ в зданиях образовательных учреждений</t>
  </si>
  <si>
    <t>40 2 05 00000</t>
  </si>
  <si>
    <t>Субсидия на замену кровли и проведению необходимых для этого работ в зданиях образовательных организаций Суровикинского муниципального района Волгоградской области</t>
  </si>
  <si>
    <t>40 2 05 S1850</t>
  </si>
  <si>
    <t>Приобретение и замена осветительных приборов и проведение необходимых для этого работ в зданиях образовательных организаций</t>
  </si>
  <si>
    <t>40 2 06 00000</t>
  </si>
  <si>
    <t>Субсидия на приобретение и замена осветительных приборов, а также на выполнение необходимых для этого работ в зданиях образовательных организаций Волгоградской области на 2020 год и на плановый период 2021 и 2022 годов</t>
  </si>
  <si>
    <t>40 2 06 S1840</t>
  </si>
  <si>
    <t>Благоустройство площадок для проведения праздничных линеек и других мероприятий в муниципальных образовательных организациях</t>
  </si>
  <si>
    <t>40 2 07 00000</t>
  </si>
  <si>
    <t>Субсидия на благоустройство площадок для проведения праздничных линеек и других мероприятий в муниципальных образовательных организациях Волгоградской области на 2020 год и на плановый период 2021 и 2022 годов</t>
  </si>
  <si>
    <t>40 2 07 S1890</t>
  </si>
  <si>
    <t>Национальный проект "Образование"</t>
  </si>
  <si>
    <t>40 2 E0 00000</t>
  </si>
  <si>
    <t>Региональный проект "Успех каждого ребенка"</t>
  </si>
  <si>
    <t>40 2 E2 00000</t>
  </si>
  <si>
    <t>40 2 E2 50970</t>
  </si>
  <si>
    <t>Подпрограмма "Укрепление антитеррористической защищенности образовательных организаций"</t>
  </si>
  <si>
    <t>40 4 00 00000</t>
  </si>
  <si>
    <t>Укрепление антитеррористической защищенности МКОУ "Верхнесолоновская СОШ"</t>
  </si>
  <si>
    <t>40 4 01 00000</t>
  </si>
  <si>
    <t>40 4 01 71150</t>
  </si>
  <si>
    <t>67 0 00 00590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</si>
  <si>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педагогическим работникам</t>
  </si>
  <si>
    <t>67 0 00 70361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</si>
  <si>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оплату труда и начисления прочим работникам</t>
  </si>
  <si>
    <t>67 0 00 70362</t>
  </si>
  <si>
    <t>Субвенции на 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 на обеспечение учебного процесса</t>
  </si>
  <si>
    <t>67 0 00 70363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</si>
  <si>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</si>
  <si>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67 0 00 70870</t>
  </si>
  <si>
    <t>Уплата налога на имущество и земельного налога</t>
  </si>
  <si>
    <t>67 0 00 80140</t>
  </si>
  <si>
    <t>67 0 00 80150</t>
  </si>
  <si>
    <t>Исполнение судебных актов Российской Федерации и мировых соглашений по возмещению причиненного вреда</t>
  </si>
  <si>
    <t>8 3 1</t>
  </si>
  <si>
    <t>Дополнительное образование детей</t>
  </si>
  <si>
    <t>07 03</t>
  </si>
  <si>
    <t>Муниципальная программа "Поддержка учреждений дополнительного образования детей в сфере культуры Суровикинского муниципального района"</t>
  </si>
  <si>
    <t>09 0 00 00000</t>
  </si>
  <si>
    <t>09 0 00 00590</t>
  </si>
  <si>
    <t>09 0 00 71150</t>
  </si>
  <si>
    <t>09 0 00 80140</t>
  </si>
  <si>
    <t>09 0 00 80150</t>
  </si>
  <si>
    <t>Национальный проект "Культура"</t>
  </si>
  <si>
    <t>09 0 A0 00000</t>
  </si>
  <si>
    <t>Региональный проект "Обеспечение качественно нового уровня развития инфраструктуры в сфере культуры"</t>
  </si>
  <si>
    <t>09 0 A1 00000</t>
  </si>
  <si>
    <t>Субсидия из областного бюджета бюджетам муниципальных образований Волгоградской области на оснащение музыкальными инструментами детских школ искусств</t>
  </si>
  <si>
    <t>09 0 A1 55191</t>
  </si>
  <si>
    <t>Основное мероприятие "Развитие дополнительного и неформального образования и социализация детей"</t>
  </si>
  <si>
    <t>40 2 02 00000</t>
  </si>
  <si>
    <t>40 2 02 00590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</si>
  <si>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</si>
  <si>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99 0 00 S1170</t>
  </si>
  <si>
    <t>Молодежная политика</t>
  </si>
  <si>
    <t>07 07</t>
  </si>
  <si>
    <t>Муниципальная программа "Молодежная политика в Суровикинском муниципальном районе"</t>
  </si>
  <si>
    <t>03 0 00 00000</t>
  </si>
  <si>
    <t>Подпрограмма "Мероприятия в сфере молодежной политики в Суровикинском муниципальном районе"</t>
  </si>
  <si>
    <t>03 1 00 00000</t>
  </si>
  <si>
    <t>Мероприятия молодежной политики</t>
  </si>
  <si>
    <t>03 1 00 20040</t>
  </si>
  <si>
    <t>Муниципальная программа "Духовно-нравственное воспитание граждан Суровикинского муниципального района"</t>
  </si>
  <si>
    <t>34 0 00 00000</t>
  </si>
  <si>
    <t>Мероприятия по нравственному воспитанию граждан РФ</t>
  </si>
  <si>
    <t>34 0 00 20120</t>
  </si>
  <si>
    <t>Муниципальная программа "Комплексные меры по противодействию злоупотреблению наркотиков и их незаконному обороту"</t>
  </si>
  <si>
    <t>36 0 00 00000</t>
  </si>
  <si>
    <t>Мероприятия по противодействию наркомании</t>
  </si>
  <si>
    <t>36 0 00 20140</t>
  </si>
  <si>
    <t>Подпрограмма "Организация отдыха и оздоровления детей в Суровикинском муниципальном районе"</t>
  </si>
  <si>
    <t>40 3 00 00000</t>
  </si>
  <si>
    <t>Участие детей в организованном отдыхе и оздоровлении</t>
  </si>
  <si>
    <t>40 3 01 00000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</si>
  <si>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</si>
  <si>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40 3 01 70390</t>
  </si>
  <si>
    <t>Софинансирование расходов на организацию отдыха детей в каникулярный период в лагерях дневного пребывания на базе муниципальных образовательных организаций</t>
  </si>
  <si>
    <t>40 3 01 S0390</t>
  </si>
  <si>
    <t>Муниципальная программа "Мероприятия в сфере молодежной политики в Суровикинском муниципальном районе Волгоградской области"</t>
  </si>
  <si>
    <t>41 0 00 00000</t>
  </si>
  <si>
    <t>41 0 00 20040</t>
  </si>
  <si>
    <t>Мероприятия по предупреждению правонарушений</t>
  </si>
  <si>
    <t>60 0 00 20130</t>
  </si>
  <si>
    <t>Другие вопросы в области образования</t>
  </si>
  <si>
    <t>07 09</t>
  </si>
  <si>
    <t>Ведомственная целевая программа "Обеспечение деятельности подведомственных учреждений в сфере образования в Суровикинском муниципальном районе Волгоградской области"</t>
  </si>
  <si>
    <t>69 0 00 00000</t>
  </si>
  <si>
    <t>69 0 00 00590</t>
  </si>
  <si>
    <t>69 0 00 80140</t>
  </si>
  <si>
    <t>69 0 00 80150</t>
  </si>
  <si>
    <t>КУЛЬТУРА, КИНЕМАТОГРАФИЯ</t>
  </si>
  <si>
    <t>08 00</t>
  </si>
  <si>
    <t>Культура</t>
  </si>
  <si>
    <t>08 01</t>
  </si>
  <si>
    <t>Ведомственная целевая программа "Сохранение и развитие культуры и искусства в Суровикинском муниципальном районе"</t>
  </si>
  <si>
    <t>65 0 00 00000</t>
  </si>
  <si>
    <t>Предоставление услуг ( работ ) в сфере культуры</t>
  </si>
  <si>
    <t>65 0 00 60140</t>
  </si>
  <si>
    <t>99 0 00 60140</t>
  </si>
  <si>
    <t>Другие вопросы в области культуры, кинематографии</t>
  </si>
  <si>
    <t>08 04</t>
  </si>
  <si>
    <t>Увековечивание памяти погибших при защите Отечества</t>
  </si>
  <si>
    <t>34 1 00 00000</t>
  </si>
  <si>
    <t>Прочая закупка товаров, работ и услуг для обеспечения муниципальных услуг</t>
  </si>
  <si>
    <t>34 1 00 20030</t>
  </si>
  <si>
    <t>Обеспечение сохранения, использования и популяризация объектов культурного наследия</t>
  </si>
  <si>
    <t>34 2 00 00000</t>
  </si>
  <si>
    <t>Субсидия из областного бюджета бюджетам муниципальных образований Волгоградской области на обеспечение сохранения, использования и популяризацию объектов культурного наследия</t>
  </si>
  <si>
    <t>34 2 00 S2010</t>
  </si>
  <si>
    <t>Ведомственная целевая программа "Сохранение истории и воинской славы в Суровикинском муниципальном районе"</t>
  </si>
  <si>
    <t>71 0 00 00000</t>
  </si>
  <si>
    <t>Мероприятия по патриотическому воспитанию граждан РФ</t>
  </si>
  <si>
    <t>71 0 00 20110</t>
  </si>
  <si>
    <t>Предоставление услуг (работ) в сфере культуры</t>
  </si>
  <si>
    <t>71 0 00 60140</t>
  </si>
  <si>
    <t>СОЦИАЛЬНАЯ ПОЛИТИКА</t>
  </si>
  <si>
    <t>10 00</t>
  </si>
  <si>
    <t>Пенсионное обеспечение</t>
  </si>
  <si>
    <t>10 01</t>
  </si>
  <si>
    <t>Муниципальная программа "Развитие мер социальной поддержки отдельных категорий граждан на территории Суровикинского муниципального района"</t>
  </si>
  <si>
    <t>20 0 00 00000</t>
  </si>
  <si>
    <t>Доплаты к пенсиям муниципальных служащих</t>
  </si>
  <si>
    <t>20 0 00 10270</t>
  </si>
  <si>
    <t>Иные пенсии, социальные доплаты к пенсиям</t>
  </si>
  <si>
    <t>3 1 2</t>
  </si>
  <si>
    <t>Социальное обеспечение населения</t>
  </si>
  <si>
    <t>10 03</t>
  </si>
  <si>
    <t>Прочие меры социальной поддержки</t>
  </si>
  <si>
    <t>20 0 00 10850</t>
  </si>
  <si>
    <t>Субвенции на предоставление субсидий гражданам на оплату жилого помещения и коммунальных услуг в соответствии с Законом Волгоградской области от 12.12.2015 № 1145-ОД"О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жилого помещения и коммунальных услуг"</t>
  </si>
  <si>
    <t>20 0 00 70530</t>
  </si>
  <si>
    <t>Приобретение товаров, работ, услуг в пользу граждан в целях их социального обеспечения</t>
  </si>
  <si>
    <t>3 2 3</t>
  </si>
  <si>
    <t>Субвенции на 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посёлках (посёлках городского типа)</t>
  </si>
  <si>
    <t>65 0 00 70450</t>
  </si>
  <si>
    <t>Субвенции на оплату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населённых пунктах, рабочих посёлках (посёлках городского типа) на территории Волгоградской области</t>
  </si>
  <si>
    <t>67 0 00 70420</t>
  </si>
  <si>
    <t>Охрана семьи и детства</t>
  </si>
  <si>
    <t>10 04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</si>
  <si>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</si>
  <si>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67 0 00 70340</t>
  </si>
  <si>
    <t>Пособия, компенсации, меры социальной поддержки по публичным нормативным обязательствам</t>
  </si>
  <si>
    <t>3 1 3</t>
  </si>
  <si>
    <t>Субвенции на выплату пособий по опеке и попечительству</t>
  </si>
  <si>
    <t>67 0 00 70400</t>
  </si>
  <si>
    <t>Субвенции на вознаграждение за труд приёмным родителям(патронатному воспитателю) и предоставление им мер социальной поддержки</t>
  </si>
  <si>
    <t>67 0 00 70410</t>
  </si>
  <si>
    <t>Субвенция бюджетам муниципальных районов на финансовое обеспечение отдельных государственных полномочий Волгоградской области по обеспечению жилыми помещениями детей-сирот и детей, оставшихся без попечения родителей</t>
  </si>
  <si>
    <t>99 0 00 72300</t>
  </si>
  <si>
    <t>Другие вопросы в области социальной политики</t>
  </si>
  <si>
    <t>10 06</t>
  </si>
  <si>
    <t>Субвенции на организацию и осуществление деятельности по опеке и попечительству</t>
  </si>
  <si>
    <t>90 0 00 70020</t>
  </si>
  <si>
    <t>Субвенция на предоставление субсидий гражданам на оплату жилья и коммунальных услуг</t>
  </si>
  <si>
    <t>90 0 00 70530</t>
  </si>
  <si>
    <t>ФИЗИЧЕСКАЯ КУЛЬТУРА И СПОРТ</t>
  </si>
  <si>
    <t>11 00</t>
  </si>
  <si>
    <t>Физическая культура</t>
  </si>
  <si>
    <t>11 01</t>
  </si>
  <si>
    <t>Муниципальная программа "Развитие физической культуры и спорта"</t>
  </si>
  <si>
    <t>17 0 00 00000</t>
  </si>
  <si>
    <t>Подпрограмма "Мероприятия в области физической культуры и спорта в Суровикинском муниципальном районе"</t>
  </si>
  <si>
    <t>17 1 00 00000</t>
  </si>
  <si>
    <t>Мероприятия в области физической культуры и спорта</t>
  </si>
  <si>
    <t>17 1 00 00230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</si>
  <si>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</si>
  <si>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1 1 3</t>
  </si>
  <si>
    <t>Закупка товаров, работ и услуг на мероприятия в области физической культуры и спорта</t>
  </si>
  <si>
    <t>17 1 00 20340</t>
  </si>
  <si>
    <t>Подпрограмма "Развитие МКУ "Суровикинская спортивная школа"</t>
  </si>
  <si>
    <t>17 2 00 00000</t>
  </si>
  <si>
    <t>17 2 00 00590</t>
  </si>
  <si>
    <t>Уплата налогов и сборов органами местного самоуправления и казёнными учреждениями</t>
  </si>
  <si>
    <t>17 2 00 80140</t>
  </si>
  <si>
    <t>17 2 00 80150</t>
  </si>
  <si>
    <t>Массовый спорт</t>
  </si>
  <si>
    <t>11 02</t>
  </si>
  <si>
    <t>Проектирование, строительство и реконструкция объектов муниципальной собственности Суровикинского муниципального района Волгоградской области</t>
  </si>
  <si>
    <t>17 0 00 40140</t>
  </si>
  <si>
    <t>Строительство физкультурно-оздоровительного комплекса открытого типа</t>
  </si>
  <si>
    <t>17 0 01 00000</t>
  </si>
  <si>
    <t>17 0 01 40140</t>
  </si>
  <si>
    <t>СРЕДСТВА МАССОВОЙ ИНФОРМАЦИИ</t>
  </si>
  <si>
    <t>12 00</t>
  </si>
  <si>
    <t>Периодическая печать и издательства</t>
  </si>
  <si>
    <t>12 02</t>
  </si>
  <si>
    <t>Ведомственная целевая программа "Обеспечение деятельности учреждений в сфере массовой информации ( периодическая печать ) Суровикинского муниципального района"</t>
  </si>
  <si>
    <t>63 0 00 00000</t>
  </si>
  <si>
    <t>Предоставление работ ( услуг ) в сфере средств массовой информации</t>
  </si>
  <si>
    <t>63 0 00 60120</t>
  </si>
  <si>
    <t>Субсидии бюджетам муниципальных районов и городских округов Волгоградской области на софинансирование расходных обязательств, возникающих в связи с доведением до сведения жителей муниципальных районов и (или) городских округов Волгоградской области официальной информации</t>
  </si>
  <si>
    <t>63 0 00 70840</t>
  </si>
  <si>
    <t>МЕЖБЮДЖЕТНЫЕ ТРАНСФЕРТЫ ОБЩЕГО ХАРАКТЕРА БЮДЖЕТАМ БЮДЖЕТНОЙ СИСТЕМЫ РОССИЙСКОЙ ФЕДЕРАЦИИ</t>
  </si>
  <si>
    <t>14 00</t>
  </si>
  <si>
    <t>Прочие межбюджетные трансферты общего характера</t>
  </si>
  <si>
    <t>14 03</t>
  </si>
  <si>
    <t>Межбюджетные трансферты, передаваемые бюджетам поселений из бюджетов муниципальных районов</t>
  </si>
  <si>
    <t>99 0 00 71030</t>
  </si>
  <si>
    <t>Исполнение расходов бюджета Суровикинского муниципального района по</t>
  </si>
  <si>
    <t>Исполнено</t>
  </si>
  <si>
    <t>Отклонение</t>
  </si>
  <si>
    <t>% исп-я</t>
  </si>
  <si>
    <t>1</t>
  </si>
  <si>
    <t>2</t>
  </si>
  <si>
    <t>3</t>
  </si>
  <si>
    <t>4</t>
  </si>
  <si>
    <t>5</t>
  </si>
  <si>
    <t>6</t>
  </si>
  <si>
    <t>7</t>
  </si>
  <si>
    <t>8</t>
  </si>
  <si>
    <t>разделам и подразделам функциональной классификации расходов</t>
  </si>
  <si>
    <t xml:space="preserve">  бюджета  муниципального района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</si>
</sst>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6" x14ac:knownFonts="1">
    <font>
      <sz val="10"/>
      <name val="Arial"/>
    </font>
    <font>
      <sz val="10"/>
      <name val="Arial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5" fillId="0" borderId="3" xfId="1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/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164" fontId="5" fillId="0" borderId="2" xfId="0" applyNumberFormat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/>
    <pageSetUpPr fitToPage="1"/>
  </sheetPr>
  <dimension ref="A6:J515"/>
  <sheetViews>
    <sheetView showGridLines="0" tabSelected="1" workbookViewId="0">
      <selection activeCell="A9" sqref="A9"/>
    </sheetView>
  </sheetViews>
  <sheetFormatPr defaultColWidth="8.85546875" defaultRowHeight="12.75" customHeight="1" outlineLevelRow="6" x14ac:dyDescent="0.2"/>
  <cols>
    <col min="1" max="1" width="30.7109375" style="1" customWidth="1"/>
    <col min="2" max="2" width="10.28515625" style="1" customWidth="1"/>
    <col min="3" max="3" width="20.7109375" style="1" hidden="1" customWidth="1"/>
    <col min="4" max="4" width="10.28515625" style="1" hidden="1" customWidth="1"/>
    <col min="5" max="8" width="15.42578125" style="1" customWidth="1"/>
    <col min="9" max="10" width="9.140625" style="1" customWidth="1"/>
    <col min="11" max="16384" width="8.85546875" style="1"/>
  </cols>
  <sheetData>
    <row r="6" spans="1:10" ht="16.899999999999999" customHeight="1" x14ac:dyDescent="0.3">
      <c r="A6" s="18" t="s">
        <v>454</v>
      </c>
      <c r="B6" s="18"/>
      <c r="C6" s="18"/>
      <c r="D6" s="18"/>
      <c r="E6" s="18"/>
      <c r="F6" s="18"/>
      <c r="G6" s="18"/>
      <c r="H6" s="18"/>
    </row>
    <row r="7" spans="1:10" ht="12.75" customHeight="1" x14ac:dyDescent="0.3">
      <c r="A7" s="18" t="s">
        <v>466</v>
      </c>
      <c r="B7" s="18"/>
      <c r="C7" s="18"/>
      <c r="D7" s="18"/>
      <c r="E7" s="18"/>
      <c r="F7" s="18"/>
      <c r="G7" s="18"/>
      <c r="H7" s="18"/>
    </row>
    <row r="8" spans="1:10" ht="12.75" customHeight="1" x14ac:dyDescent="0.3">
      <c r="A8" s="18" t="s">
        <v>467</v>
      </c>
      <c r="B8" s="18"/>
      <c r="C8" s="18"/>
      <c r="D8" s="18"/>
      <c r="E8" s="18"/>
      <c r="F8" s="18"/>
      <c r="G8" s="18"/>
      <c r="H8" s="18"/>
    </row>
    <row r="9" spans="1:10" ht="12.75" customHeight="1" x14ac:dyDescent="0.2">
      <c r="B9" s="2"/>
      <c r="C9" s="2"/>
      <c r="D9" s="2"/>
    </row>
    <row r="10" spans="1:10" ht="12.75" customHeight="1" x14ac:dyDescent="0.2">
      <c r="A10" s="3" t="s">
        <v>0</v>
      </c>
      <c r="B10" s="4"/>
      <c r="C10" s="4"/>
      <c r="D10" s="4"/>
      <c r="E10" s="3"/>
      <c r="F10" s="3"/>
      <c r="G10" s="3"/>
      <c r="H10" s="3"/>
    </row>
    <row r="11" spans="1:10" ht="22.5" x14ac:dyDescent="0.2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455</v>
      </c>
      <c r="G11" s="5" t="s">
        <v>456</v>
      </c>
      <c r="H11" s="5" t="s">
        <v>457</v>
      </c>
      <c r="I11" s="8"/>
      <c r="J11" s="8"/>
    </row>
    <row r="12" spans="1:10" x14ac:dyDescent="0.2">
      <c r="A12" s="5" t="s">
        <v>458</v>
      </c>
      <c r="B12" s="5" t="s">
        <v>459</v>
      </c>
      <c r="C12" s="5" t="s">
        <v>460</v>
      </c>
      <c r="D12" s="5" t="s">
        <v>461</v>
      </c>
      <c r="E12" s="5" t="s">
        <v>462</v>
      </c>
      <c r="F12" s="5" t="s">
        <v>463</v>
      </c>
      <c r="G12" s="5" t="s">
        <v>464</v>
      </c>
      <c r="H12" s="5" t="s">
        <v>465</v>
      </c>
    </row>
    <row r="13" spans="1:10" x14ac:dyDescent="0.2">
      <c r="A13" s="9" t="s">
        <v>6</v>
      </c>
      <c r="B13" s="10"/>
      <c r="C13" s="10"/>
      <c r="D13" s="10"/>
      <c r="E13" s="11">
        <f>662674401.52-6875000</f>
        <v>655799401.51999998</v>
      </c>
      <c r="F13" s="11">
        <v>464252901.56</v>
      </c>
      <c r="G13" s="6">
        <f>E13-F13</f>
        <v>191546499.95999998</v>
      </c>
      <c r="H13" s="7">
        <f>F13/E13</f>
        <v>0.70791906867246757</v>
      </c>
    </row>
    <row r="14" spans="1:10" ht="22.5" x14ac:dyDescent="0.2">
      <c r="A14" s="12" t="s">
        <v>7</v>
      </c>
      <c r="B14" s="13" t="s">
        <v>8</v>
      </c>
      <c r="C14" s="13"/>
      <c r="D14" s="13"/>
      <c r="E14" s="6">
        <v>47608509.119999997</v>
      </c>
      <c r="F14" s="6">
        <v>37577082.840000004</v>
      </c>
      <c r="G14" s="6">
        <f t="shared" ref="G14:G77" si="0">E14-F14</f>
        <v>10031426.279999994</v>
      </c>
      <c r="H14" s="7">
        <f t="shared" ref="H14:H77" si="1">F14/E14</f>
        <v>0.789293416966383</v>
      </c>
    </row>
    <row r="15" spans="1:10" ht="45" outlineLevel="1" collapsed="1" x14ac:dyDescent="0.2">
      <c r="A15" s="12" t="s">
        <v>9</v>
      </c>
      <c r="B15" s="13" t="s">
        <v>10</v>
      </c>
      <c r="C15" s="13"/>
      <c r="D15" s="13"/>
      <c r="E15" s="6">
        <v>1605976</v>
      </c>
      <c r="F15" s="6">
        <v>1040619.99</v>
      </c>
      <c r="G15" s="6">
        <f t="shared" si="0"/>
        <v>565356.01</v>
      </c>
      <c r="H15" s="7">
        <f t="shared" si="1"/>
        <v>0.6479673357509701</v>
      </c>
    </row>
    <row r="16" spans="1:10" ht="56.25" hidden="1" outlineLevel="2" x14ac:dyDescent="0.2">
      <c r="A16" s="12" t="s">
        <v>11</v>
      </c>
      <c r="B16" s="13" t="s">
        <v>10</v>
      </c>
      <c r="C16" s="13" t="s">
        <v>12</v>
      </c>
      <c r="D16" s="13"/>
      <c r="E16" s="6">
        <v>1605976</v>
      </c>
      <c r="F16" s="6">
        <v>1040619.99</v>
      </c>
      <c r="G16" s="6">
        <f t="shared" si="0"/>
        <v>565356.01</v>
      </c>
      <c r="H16" s="7">
        <f t="shared" si="1"/>
        <v>0.6479673357509701</v>
      </c>
    </row>
    <row r="17" spans="1:8" ht="33.75" hidden="1" outlineLevel="3" x14ac:dyDescent="0.2">
      <c r="A17" s="12" t="s">
        <v>13</v>
      </c>
      <c r="B17" s="13" t="s">
        <v>10</v>
      </c>
      <c r="C17" s="13" t="s">
        <v>14</v>
      </c>
      <c r="D17" s="13"/>
      <c r="E17" s="6">
        <v>1605976</v>
      </c>
      <c r="F17" s="6">
        <v>1040619.99</v>
      </c>
      <c r="G17" s="6">
        <f t="shared" si="0"/>
        <v>565356.01</v>
      </c>
      <c r="H17" s="7">
        <f t="shared" si="1"/>
        <v>0.6479673357509701</v>
      </c>
    </row>
    <row r="18" spans="1:8" ht="22.5" hidden="1" outlineLevel="6" x14ac:dyDescent="0.2">
      <c r="A18" s="14" t="s">
        <v>15</v>
      </c>
      <c r="B18" s="15" t="s">
        <v>10</v>
      </c>
      <c r="C18" s="15" t="s">
        <v>14</v>
      </c>
      <c r="D18" s="15" t="s">
        <v>16</v>
      </c>
      <c r="E18" s="16">
        <v>1241140</v>
      </c>
      <c r="F18" s="16">
        <v>794176.68</v>
      </c>
      <c r="G18" s="6">
        <f t="shared" si="0"/>
        <v>446963.31999999995</v>
      </c>
      <c r="H18" s="7">
        <f t="shared" si="1"/>
        <v>0.63987679069242798</v>
      </c>
    </row>
    <row r="19" spans="1:8" ht="56.25" hidden="1" outlineLevel="6" x14ac:dyDescent="0.2">
      <c r="A19" s="14" t="s">
        <v>17</v>
      </c>
      <c r="B19" s="15" t="s">
        <v>10</v>
      </c>
      <c r="C19" s="15" t="s">
        <v>14</v>
      </c>
      <c r="D19" s="15" t="s">
        <v>18</v>
      </c>
      <c r="E19" s="16">
        <v>364836</v>
      </c>
      <c r="F19" s="16">
        <v>246443.31</v>
      </c>
      <c r="G19" s="6">
        <f t="shared" si="0"/>
        <v>118392.69</v>
      </c>
      <c r="H19" s="7">
        <f t="shared" si="1"/>
        <v>0.67549065881656412</v>
      </c>
    </row>
    <row r="20" spans="1:8" ht="56.25" outlineLevel="1" collapsed="1" x14ac:dyDescent="0.2">
      <c r="A20" s="12" t="s">
        <v>19</v>
      </c>
      <c r="B20" s="13" t="s">
        <v>20</v>
      </c>
      <c r="C20" s="13"/>
      <c r="D20" s="13"/>
      <c r="E20" s="6">
        <v>812013</v>
      </c>
      <c r="F20" s="6">
        <v>652351.39</v>
      </c>
      <c r="G20" s="6">
        <f t="shared" si="0"/>
        <v>159661.60999999999</v>
      </c>
      <c r="H20" s="7">
        <f t="shared" si="1"/>
        <v>0.80337554940622868</v>
      </c>
    </row>
    <row r="21" spans="1:8" ht="56.25" hidden="1" outlineLevel="2" x14ac:dyDescent="0.2">
      <c r="A21" s="12" t="s">
        <v>11</v>
      </c>
      <c r="B21" s="13" t="s">
        <v>20</v>
      </c>
      <c r="C21" s="13" t="s">
        <v>12</v>
      </c>
      <c r="D21" s="13"/>
      <c r="E21" s="6">
        <v>811013</v>
      </c>
      <c r="F21" s="6">
        <v>652320.35</v>
      </c>
      <c r="G21" s="6">
        <f t="shared" si="0"/>
        <v>158692.65000000002</v>
      </c>
      <c r="H21" s="7">
        <f t="shared" si="1"/>
        <v>0.80432785910953331</v>
      </c>
    </row>
    <row r="22" spans="1:8" ht="45" hidden="1" outlineLevel="3" x14ac:dyDescent="0.2">
      <c r="A22" s="12" t="s">
        <v>21</v>
      </c>
      <c r="B22" s="13" t="s">
        <v>20</v>
      </c>
      <c r="C22" s="13" t="s">
        <v>22</v>
      </c>
      <c r="D22" s="13"/>
      <c r="E22" s="6">
        <v>811013</v>
      </c>
      <c r="F22" s="6">
        <v>652320.35</v>
      </c>
      <c r="G22" s="6">
        <f t="shared" si="0"/>
        <v>158692.65000000002</v>
      </c>
      <c r="H22" s="7">
        <f t="shared" si="1"/>
        <v>0.80432785910953331</v>
      </c>
    </row>
    <row r="23" spans="1:8" ht="22.5" hidden="1" outlineLevel="6" x14ac:dyDescent="0.2">
      <c r="A23" s="14" t="s">
        <v>15</v>
      </c>
      <c r="B23" s="15" t="s">
        <v>20</v>
      </c>
      <c r="C23" s="15" t="s">
        <v>22</v>
      </c>
      <c r="D23" s="15" t="s">
        <v>16</v>
      </c>
      <c r="E23" s="16">
        <v>548930</v>
      </c>
      <c r="F23" s="16">
        <v>446350.81</v>
      </c>
      <c r="G23" s="6">
        <f t="shared" si="0"/>
        <v>102579.19</v>
      </c>
      <c r="H23" s="7">
        <f t="shared" si="1"/>
        <v>0.81312883245586864</v>
      </c>
    </row>
    <row r="24" spans="1:8" ht="45" hidden="1" outlineLevel="6" x14ac:dyDescent="0.2">
      <c r="A24" s="14" t="s">
        <v>23</v>
      </c>
      <c r="B24" s="15" t="s">
        <v>20</v>
      </c>
      <c r="C24" s="15" t="s">
        <v>22</v>
      </c>
      <c r="D24" s="15" t="s">
        <v>24</v>
      </c>
      <c r="E24" s="16">
        <v>17600</v>
      </c>
      <c r="F24" s="16">
        <v>12700</v>
      </c>
      <c r="G24" s="6">
        <f t="shared" si="0"/>
        <v>4900</v>
      </c>
      <c r="H24" s="7">
        <f t="shared" si="1"/>
        <v>0.72159090909090906</v>
      </c>
    </row>
    <row r="25" spans="1:8" ht="56.25" hidden="1" outlineLevel="6" x14ac:dyDescent="0.2">
      <c r="A25" s="14" t="s">
        <v>17</v>
      </c>
      <c r="B25" s="15" t="s">
        <v>20</v>
      </c>
      <c r="C25" s="15" t="s">
        <v>22</v>
      </c>
      <c r="D25" s="15" t="s">
        <v>18</v>
      </c>
      <c r="E25" s="16">
        <v>166213</v>
      </c>
      <c r="F25" s="16">
        <v>135995.70000000001</v>
      </c>
      <c r="G25" s="6">
        <f t="shared" si="0"/>
        <v>30217.299999999988</v>
      </c>
      <c r="H25" s="7">
        <f t="shared" si="1"/>
        <v>0.8182013440585274</v>
      </c>
    </row>
    <row r="26" spans="1:8" hidden="1" outlineLevel="6" x14ac:dyDescent="0.2">
      <c r="A26" s="14" t="s">
        <v>25</v>
      </c>
      <c r="B26" s="15" t="s">
        <v>20</v>
      </c>
      <c r="C26" s="15" t="s">
        <v>22</v>
      </c>
      <c r="D26" s="15" t="s">
        <v>26</v>
      </c>
      <c r="E26" s="16">
        <v>78270</v>
      </c>
      <c r="F26" s="16">
        <v>57273.84</v>
      </c>
      <c r="G26" s="6">
        <f t="shared" si="0"/>
        <v>20996.160000000003</v>
      </c>
      <c r="H26" s="7">
        <f t="shared" si="1"/>
        <v>0.73174702951322346</v>
      </c>
    </row>
    <row r="27" spans="1:8" ht="45" hidden="1" outlineLevel="2" x14ac:dyDescent="0.2">
      <c r="A27" s="12" t="s">
        <v>27</v>
      </c>
      <c r="B27" s="13" t="s">
        <v>20</v>
      </c>
      <c r="C27" s="13" t="s">
        <v>28</v>
      </c>
      <c r="D27" s="13"/>
      <c r="E27" s="6">
        <v>1000</v>
      </c>
      <c r="F27" s="6">
        <v>31.04</v>
      </c>
      <c r="G27" s="6">
        <f t="shared" si="0"/>
        <v>968.96</v>
      </c>
      <c r="H27" s="7">
        <f t="shared" si="1"/>
        <v>3.1039999999999998E-2</v>
      </c>
    </row>
    <row r="28" spans="1:8" ht="22.5" hidden="1" outlineLevel="3" x14ac:dyDescent="0.2">
      <c r="A28" s="12" t="s">
        <v>29</v>
      </c>
      <c r="B28" s="13" t="s">
        <v>20</v>
      </c>
      <c r="C28" s="13" t="s">
        <v>30</v>
      </c>
      <c r="D28" s="13"/>
      <c r="E28" s="6">
        <v>1000</v>
      </c>
      <c r="F28" s="6">
        <v>31.04</v>
      </c>
      <c r="G28" s="6">
        <f t="shared" si="0"/>
        <v>968.96</v>
      </c>
      <c r="H28" s="7">
        <f t="shared" si="1"/>
        <v>3.1039999999999998E-2</v>
      </c>
    </row>
    <row r="29" spans="1:8" hidden="1" outlineLevel="6" x14ac:dyDescent="0.2">
      <c r="A29" s="14" t="s">
        <v>31</v>
      </c>
      <c r="B29" s="15" t="s">
        <v>20</v>
      </c>
      <c r="C29" s="15" t="s">
        <v>30</v>
      </c>
      <c r="D29" s="15" t="s">
        <v>32</v>
      </c>
      <c r="E29" s="16">
        <v>500</v>
      </c>
      <c r="F29" s="16">
        <v>0</v>
      </c>
      <c r="G29" s="6">
        <f t="shared" si="0"/>
        <v>500</v>
      </c>
      <c r="H29" s="7">
        <f t="shared" si="1"/>
        <v>0</v>
      </c>
    </row>
    <row r="30" spans="1:8" hidden="1" outlineLevel="6" x14ac:dyDescent="0.2">
      <c r="A30" s="14" t="s">
        <v>33</v>
      </c>
      <c r="B30" s="15" t="s">
        <v>20</v>
      </c>
      <c r="C30" s="15" t="s">
        <v>30</v>
      </c>
      <c r="D30" s="15" t="s">
        <v>34</v>
      </c>
      <c r="E30" s="16">
        <v>500</v>
      </c>
      <c r="F30" s="16">
        <v>31.04</v>
      </c>
      <c r="G30" s="6">
        <f t="shared" si="0"/>
        <v>468.96</v>
      </c>
      <c r="H30" s="7">
        <f t="shared" si="1"/>
        <v>6.2079999999999996E-2</v>
      </c>
    </row>
    <row r="31" spans="1:8" ht="67.5" outlineLevel="1" collapsed="1" x14ac:dyDescent="0.2">
      <c r="A31" s="12" t="s">
        <v>35</v>
      </c>
      <c r="B31" s="13" t="s">
        <v>36</v>
      </c>
      <c r="C31" s="13"/>
      <c r="D31" s="13"/>
      <c r="E31" s="6">
        <v>20807447.940000001</v>
      </c>
      <c r="F31" s="6">
        <v>19134333.969999999</v>
      </c>
      <c r="G31" s="6">
        <f t="shared" si="0"/>
        <v>1673113.9700000025</v>
      </c>
      <c r="H31" s="7">
        <f t="shared" si="1"/>
        <v>0.91959062087649746</v>
      </c>
    </row>
    <row r="32" spans="1:8" ht="56.25" hidden="1" outlineLevel="2" x14ac:dyDescent="0.2">
      <c r="A32" s="12" t="s">
        <v>11</v>
      </c>
      <c r="B32" s="13" t="s">
        <v>36</v>
      </c>
      <c r="C32" s="13" t="s">
        <v>12</v>
      </c>
      <c r="D32" s="13"/>
      <c r="E32" s="6">
        <v>20796720.91</v>
      </c>
      <c r="F32" s="6">
        <v>19126996.27</v>
      </c>
      <c r="G32" s="6">
        <f t="shared" si="0"/>
        <v>1669724.6400000006</v>
      </c>
      <c r="H32" s="7">
        <f t="shared" si="1"/>
        <v>0.91971211965454025</v>
      </c>
    </row>
    <row r="33" spans="1:8" ht="45" hidden="1" outlineLevel="3" x14ac:dyDescent="0.2">
      <c r="A33" s="12" t="s">
        <v>21</v>
      </c>
      <c r="B33" s="13" t="s">
        <v>36</v>
      </c>
      <c r="C33" s="13" t="s">
        <v>22</v>
      </c>
      <c r="D33" s="13"/>
      <c r="E33" s="6">
        <v>19425075.91</v>
      </c>
      <c r="F33" s="6">
        <v>17959469.57</v>
      </c>
      <c r="G33" s="6">
        <f t="shared" si="0"/>
        <v>1465606.3399999999</v>
      </c>
      <c r="H33" s="7">
        <f t="shared" si="1"/>
        <v>0.92455080501150022</v>
      </c>
    </row>
    <row r="34" spans="1:8" ht="22.5" hidden="1" outlineLevel="6" x14ac:dyDescent="0.2">
      <c r="A34" s="14" t="s">
        <v>15</v>
      </c>
      <c r="B34" s="15" t="s">
        <v>36</v>
      </c>
      <c r="C34" s="15" t="s">
        <v>22</v>
      </c>
      <c r="D34" s="15" t="s">
        <v>16</v>
      </c>
      <c r="E34" s="16">
        <v>13707174.029999999</v>
      </c>
      <c r="F34" s="16">
        <v>12819240.619999999</v>
      </c>
      <c r="G34" s="6">
        <f t="shared" si="0"/>
        <v>887933.41000000015</v>
      </c>
      <c r="H34" s="7">
        <f t="shared" si="1"/>
        <v>0.93522126383916637</v>
      </c>
    </row>
    <row r="35" spans="1:8" ht="45" hidden="1" outlineLevel="6" x14ac:dyDescent="0.2">
      <c r="A35" s="14" t="s">
        <v>23</v>
      </c>
      <c r="B35" s="15" t="s">
        <v>36</v>
      </c>
      <c r="C35" s="15" t="s">
        <v>22</v>
      </c>
      <c r="D35" s="15" t="s">
        <v>24</v>
      </c>
      <c r="E35" s="16">
        <v>50500</v>
      </c>
      <c r="F35" s="16">
        <v>34400</v>
      </c>
      <c r="G35" s="6">
        <f t="shared" si="0"/>
        <v>16100</v>
      </c>
      <c r="H35" s="7">
        <f t="shared" si="1"/>
        <v>0.68118811881188124</v>
      </c>
    </row>
    <row r="36" spans="1:8" ht="56.25" hidden="1" outlineLevel="6" x14ac:dyDescent="0.2">
      <c r="A36" s="14" t="s">
        <v>17</v>
      </c>
      <c r="B36" s="15" t="s">
        <v>36</v>
      </c>
      <c r="C36" s="15" t="s">
        <v>22</v>
      </c>
      <c r="D36" s="15" t="s">
        <v>18</v>
      </c>
      <c r="E36" s="16">
        <v>3927417</v>
      </c>
      <c r="F36" s="16">
        <v>3881526.87</v>
      </c>
      <c r="G36" s="6">
        <f t="shared" si="0"/>
        <v>45890.129999999888</v>
      </c>
      <c r="H36" s="7">
        <f t="shared" si="1"/>
        <v>0.98831544243964931</v>
      </c>
    </row>
    <row r="37" spans="1:8" hidden="1" outlineLevel="6" x14ac:dyDescent="0.2">
      <c r="A37" s="14" t="s">
        <v>25</v>
      </c>
      <c r="B37" s="15" t="s">
        <v>36</v>
      </c>
      <c r="C37" s="15" t="s">
        <v>22</v>
      </c>
      <c r="D37" s="15" t="s">
        <v>26</v>
      </c>
      <c r="E37" s="16">
        <v>1112110.52</v>
      </c>
      <c r="F37" s="16">
        <v>833774.47</v>
      </c>
      <c r="G37" s="6">
        <f t="shared" si="0"/>
        <v>278336.05000000005</v>
      </c>
      <c r="H37" s="7">
        <f t="shared" si="1"/>
        <v>0.74972267144815785</v>
      </c>
    </row>
    <row r="38" spans="1:8" hidden="1" outlineLevel="6" x14ac:dyDescent="0.2">
      <c r="A38" s="14" t="s">
        <v>37</v>
      </c>
      <c r="B38" s="15" t="s">
        <v>36</v>
      </c>
      <c r="C38" s="15" t="s">
        <v>22</v>
      </c>
      <c r="D38" s="15" t="s">
        <v>38</v>
      </c>
      <c r="E38" s="16">
        <v>627874.36</v>
      </c>
      <c r="F38" s="16">
        <v>390527.61</v>
      </c>
      <c r="G38" s="6">
        <f t="shared" si="0"/>
        <v>237346.75</v>
      </c>
      <c r="H38" s="7">
        <f t="shared" si="1"/>
        <v>0.62198368794674141</v>
      </c>
    </row>
    <row r="39" spans="1:8" ht="56.25" hidden="1" outlineLevel="3" x14ac:dyDescent="0.2">
      <c r="A39" s="12" t="s">
        <v>39</v>
      </c>
      <c r="B39" s="13" t="s">
        <v>36</v>
      </c>
      <c r="C39" s="13" t="s">
        <v>40</v>
      </c>
      <c r="D39" s="13"/>
      <c r="E39" s="6">
        <v>333245</v>
      </c>
      <c r="F39" s="6">
        <v>333245</v>
      </c>
      <c r="G39" s="6">
        <f t="shared" si="0"/>
        <v>0</v>
      </c>
      <c r="H39" s="7">
        <f t="shared" si="1"/>
        <v>1</v>
      </c>
    </row>
    <row r="40" spans="1:8" ht="22.5" hidden="1" outlineLevel="6" x14ac:dyDescent="0.2">
      <c r="A40" s="14" t="s">
        <v>15</v>
      </c>
      <c r="B40" s="15" t="s">
        <v>36</v>
      </c>
      <c r="C40" s="15" t="s">
        <v>40</v>
      </c>
      <c r="D40" s="15" t="s">
        <v>16</v>
      </c>
      <c r="E40" s="16">
        <v>255948</v>
      </c>
      <c r="F40" s="16">
        <v>255948</v>
      </c>
      <c r="G40" s="6">
        <f t="shared" si="0"/>
        <v>0</v>
      </c>
      <c r="H40" s="7">
        <f t="shared" si="1"/>
        <v>1</v>
      </c>
    </row>
    <row r="41" spans="1:8" ht="56.25" hidden="1" outlineLevel="6" x14ac:dyDescent="0.2">
      <c r="A41" s="14" t="s">
        <v>17</v>
      </c>
      <c r="B41" s="15" t="s">
        <v>36</v>
      </c>
      <c r="C41" s="15" t="s">
        <v>40</v>
      </c>
      <c r="D41" s="15" t="s">
        <v>18</v>
      </c>
      <c r="E41" s="16">
        <v>77297</v>
      </c>
      <c r="F41" s="16">
        <v>77297</v>
      </c>
      <c r="G41" s="6">
        <f t="shared" si="0"/>
        <v>0</v>
      </c>
      <c r="H41" s="7">
        <f t="shared" si="1"/>
        <v>1</v>
      </c>
    </row>
    <row r="42" spans="1:8" ht="45" hidden="1" outlineLevel="3" x14ac:dyDescent="0.2">
      <c r="A42" s="12" t="s">
        <v>41</v>
      </c>
      <c r="B42" s="13" t="s">
        <v>36</v>
      </c>
      <c r="C42" s="13" t="s">
        <v>42</v>
      </c>
      <c r="D42" s="13"/>
      <c r="E42" s="6">
        <v>327100</v>
      </c>
      <c r="F42" s="6">
        <v>192925.7</v>
      </c>
      <c r="G42" s="6">
        <f t="shared" si="0"/>
        <v>134174.29999999999</v>
      </c>
      <c r="H42" s="7">
        <f t="shared" si="1"/>
        <v>0.58980648119841028</v>
      </c>
    </row>
    <row r="43" spans="1:8" ht="22.5" hidden="1" outlineLevel="6" x14ac:dyDescent="0.2">
      <c r="A43" s="14" t="s">
        <v>15</v>
      </c>
      <c r="B43" s="15" t="s">
        <v>36</v>
      </c>
      <c r="C43" s="15" t="s">
        <v>42</v>
      </c>
      <c r="D43" s="15" t="s">
        <v>16</v>
      </c>
      <c r="E43" s="16">
        <v>206002</v>
      </c>
      <c r="F43" s="16">
        <v>142661.42000000001</v>
      </c>
      <c r="G43" s="6">
        <f t="shared" si="0"/>
        <v>63340.579999999987</v>
      </c>
      <c r="H43" s="7">
        <f t="shared" si="1"/>
        <v>0.6925244415102767</v>
      </c>
    </row>
    <row r="44" spans="1:8" ht="56.25" hidden="1" outlineLevel="6" x14ac:dyDescent="0.2">
      <c r="A44" s="14" t="s">
        <v>17</v>
      </c>
      <c r="B44" s="15" t="s">
        <v>36</v>
      </c>
      <c r="C44" s="15" t="s">
        <v>42</v>
      </c>
      <c r="D44" s="15" t="s">
        <v>18</v>
      </c>
      <c r="E44" s="16">
        <v>62213</v>
      </c>
      <c r="F44" s="16">
        <v>47814.28</v>
      </c>
      <c r="G44" s="6">
        <f t="shared" si="0"/>
        <v>14398.720000000001</v>
      </c>
      <c r="H44" s="7">
        <f t="shared" si="1"/>
        <v>0.76855769694436848</v>
      </c>
    </row>
    <row r="45" spans="1:8" hidden="1" outlineLevel="6" x14ac:dyDescent="0.2">
      <c r="A45" s="14" t="s">
        <v>25</v>
      </c>
      <c r="B45" s="15" t="s">
        <v>36</v>
      </c>
      <c r="C45" s="15" t="s">
        <v>42</v>
      </c>
      <c r="D45" s="15" t="s">
        <v>26</v>
      </c>
      <c r="E45" s="16">
        <v>58885</v>
      </c>
      <c r="F45" s="16">
        <v>2450</v>
      </c>
      <c r="G45" s="6">
        <f t="shared" si="0"/>
        <v>56435</v>
      </c>
      <c r="H45" s="7">
        <f t="shared" si="1"/>
        <v>4.1606521185361296E-2</v>
      </c>
    </row>
    <row r="46" spans="1:8" ht="45" hidden="1" outlineLevel="3" x14ac:dyDescent="0.2">
      <c r="A46" s="12" t="s">
        <v>43</v>
      </c>
      <c r="B46" s="13" t="s">
        <v>36</v>
      </c>
      <c r="C46" s="13" t="s">
        <v>44</v>
      </c>
      <c r="D46" s="13"/>
      <c r="E46" s="6">
        <v>361100</v>
      </c>
      <c r="F46" s="6">
        <v>321378.96999999997</v>
      </c>
      <c r="G46" s="6">
        <f t="shared" si="0"/>
        <v>39721.030000000028</v>
      </c>
      <c r="H46" s="7">
        <f t="shared" si="1"/>
        <v>0.88999991692052061</v>
      </c>
    </row>
    <row r="47" spans="1:8" ht="22.5" hidden="1" outlineLevel="6" x14ac:dyDescent="0.2">
      <c r="A47" s="14" t="s">
        <v>15</v>
      </c>
      <c r="B47" s="15" t="s">
        <v>36</v>
      </c>
      <c r="C47" s="15" t="s">
        <v>44</v>
      </c>
      <c r="D47" s="15" t="s">
        <v>16</v>
      </c>
      <c r="E47" s="16">
        <v>277342</v>
      </c>
      <c r="F47" s="16">
        <v>247281.03</v>
      </c>
      <c r="G47" s="6">
        <f t="shared" si="0"/>
        <v>30060.97</v>
      </c>
      <c r="H47" s="7">
        <f t="shared" si="1"/>
        <v>0.89161046649984499</v>
      </c>
    </row>
    <row r="48" spans="1:8" ht="56.25" hidden="1" outlineLevel="6" x14ac:dyDescent="0.2">
      <c r="A48" s="14" t="s">
        <v>17</v>
      </c>
      <c r="B48" s="15" t="s">
        <v>36</v>
      </c>
      <c r="C48" s="15" t="s">
        <v>44</v>
      </c>
      <c r="D48" s="15" t="s">
        <v>18</v>
      </c>
      <c r="E48" s="16">
        <v>83758</v>
      </c>
      <c r="F48" s="16">
        <v>74097.94</v>
      </c>
      <c r="G48" s="6">
        <f t="shared" si="0"/>
        <v>9660.0599999999977</v>
      </c>
      <c r="H48" s="7">
        <f t="shared" si="1"/>
        <v>0.88466701688196947</v>
      </c>
    </row>
    <row r="49" spans="1:8" ht="78.75" hidden="1" outlineLevel="3" x14ac:dyDescent="0.2">
      <c r="A49" s="12" t="s">
        <v>45</v>
      </c>
      <c r="B49" s="13" t="s">
        <v>36</v>
      </c>
      <c r="C49" s="13" t="s">
        <v>46</v>
      </c>
      <c r="D49" s="13"/>
      <c r="E49" s="6">
        <v>350200</v>
      </c>
      <c r="F49" s="6">
        <v>319977.03000000003</v>
      </c>
      <c r="G49" s="6">
        <f t="shared" si="0"/>
        <v>30222.969999999972</v>
      </c>
      <c r="H49" s="7">
        <f t="shared" si="1"/>
        <v>0.91369797258709318</v>
      </c>
    </row>
    <row r="50" spans="1:8" hidden="1" outlineLevel="6" x14ac:dyDescent="0.2">
      <c r="A50" s="14" t="s">
        <v>25</v>
      </c>
      <c r="B50" s="15" t="s">
        <v>36</v>
      </c>
      <c r="C50" s="15" t="s">
        <v>46</v>
      </c>
      <c r="D50" s="15" t="s">
        <v>26</v>
      </c>
      <c r="E50" s="16">
        <v>350200</v>
      </c>
      <c r="F50" s="16">
        <v>319977.03000000003</v>
      </c>
      <c r="G50" s="6">
        <f t="shared" si="0"/>
        <v>30222.969999999972</v>
      </c>
      <c r="H50" s="7">
        <f t="shared" si="1"/>
        <v>0.91369797258709318</v>
      </c>
    </row>
    <row r="51" spans="1:8" ht="45" hidden="1" outlineLevel="2" x14ac:dyDescent="0.2">
      <c r="A51" s="12" t="s">
        <v>27</v>
      </c>
      <c r="B51" s="13" t="s">
        <v>36</v>
      </c>
      <c r="C51" s="13" t="s">
        <v>28</v>
      </c>
      <c r="D51" s="13"/>
      <c r="E51" s="6">
        <v>10727.03</v>
      </c>
      <c r="F51" s="6">
        <v>7337.7</v>
      </c>
      <c r="G51" s="6">
        <f t="shared" si="0"/>
        <v>3389.3300000000008</v>
      </c>
      <c r="H51" s="7">
        <f t="shared" si="1"/>
        <v>0.68403835917304223</v>
      </c>
    </row>
    <row r="52" spans="1:8" ht="33.75" hidden="1" outlineLevel="3" x14ac:dyDescent="0.2">
      <c r="A52" s="12" t="s">
        <v>47</v>
      </c>
      <c r="B52" s="13" t="s">
        <v>36</v>
      </c>
      <c r="C52" s="13" t="s">
        <v>48</v>
      </c>
      <c r="D52" s="13"/>
      <c r="E52" s="6">
        <v>5931.26</v>
      </c>
      <c r="F52" s="6">
        <v>2614</v>
      </c>
      <c r="G52" s="6">
        <f t="shared" si="0"/>
        <v>3317.26</v>
      </c>
      <c r="H52" s="7">
        <f t="shared" si="1"/>
        <v>0.44071580068990396</v>
      </c>
    </row>
    <row r="53" spans="1:8" ht="22.5" hidden="1" outlineLevel="6" x14ac:dyDescent="0.2">
      <c r="A53" s="14" t="s">
        <v>49</v>
      </c>
      <c r="B53" s="15" t="s">
        <v>36</v>
      </c>
      <c r="C53" s="15" t="s">
        <v>48</v>
      </c>
      <c r="D53" s="15" t="s">
        <v>50</v>
      </c>
      <c r="E53" s="16">
        <v>5931.26</v>
      </c>
      <c r="F53" s="16">
        <v>2614</v>
      </c>
      <c r="G53" s="6">
        <f t="shared" si="0"/>
        <v>3317.26</v>
      </c>
      <c r="H53" s="7">
        <f t="shared" si="1"/>
        <v>0.44071580068990396</v>
      </c>
    </row>
    <row r="54" spans="1:8" ht="22.5" hidden="1" outlineLevel="3" x14ac:dyDescent="0.2">
      <c r="A54" s="12" t="s">
        <v>29</v>
      </c>
      <c r="B54" s="13" t="s">
        <v>36</v>
      </c>
      <c r="C54" s="13" t="s">
        <v>30</v>
      </c>
      <c r="D54" s="13"/>
      <c r="E54" s="6">
        <v>4795.7700000000004</v>
      </c>
      <c r="F54" s="6">
        <v>4723.7</v>
      </c>
      <c r="G54" s="6">
        <f t="shared" si="0"/>
        <v>72.070000000000618</v>
      </c>
      <c r="H54" s="7">
        <f t="shared" si="1"/>
        <v>0.98497217339447041</v>
      </c>
    </row>
    <row r="55" spans="1:8" hidden="1" outlineLevel="6" x14ac:dyDescent="0.2">
      <c r="A55" s="14" t="s">
        <v>33</v>
      </c>
      <c r="B55" s="15" t="s">
        <v>36</v>
      </c>
      <c r="C55" s="15" t="s">
        <v>30</v>
      </c>
      <c r="D55" s="15" t="s">
        <v>34</v>
      </c>
      <c r="E55" s="16">
        <v>4795.7700000000004</v>
      </c>
      <c r="F55" s="16">
        <v>4723.7</v>
      </c>
      <c r="G55" s="6">
        <f t="shared" si="0"/>
        <v>72.070000000000618</v>
      </c>
      <c r="H55" s="7">
        <f t="shared" si="1"/>
        <v>0.98497217339447041</v>
      </c>
    </row>
    <row r="56" spans="1:8" outlineLevel="1" collapsed="1" x14ac:dyDescent="0.2">
      <c r="A56" s="12" t="s">
        <v>51</v>
      </c>
      <c r="B56" s="13" t="s">
        <v>52</v>
      </c>
      <c r="C56" s="13"/>
      <c r="D56" s="13"/>
      <c r="E56" s="6">
        <v>156200</v>
      </c>
      <c r="F56" s="6">
        <v>156200</v>
      </c>
      <c r="G56" s="6">
        <f t="shared" si="0"/>
        <v>0</v>
      </c>
      <c r="H56" s="7">
        <f t="shared" si="1"/>
        <v>1</v>
      </c>
    </row>
    <row r="57" spans="1:8" ht="45" hidden="1" outlineLevel="2" x14ac:dyDescent="0.2">
      <c r="A57" s="12" t="s">
        <v>27</v>
      </c>
      <c r="B57" s="13" t="s">
        <v>52</v>
      </c>
      <c r="C57" s="13" t="s">
        <v>28</v>
      </c>
      <c r="D57" s="13"/>
      <c r="E57" s="6">
        <v>156200</v>
      </c>
      <c r="F57" s="6">
        <v>156200</v>
      </c>
      <c r="G57" s="6">
        <f t="shared" si="0"/>
        <v>0</v>
      </c>
      <c r="H57" s="7">
        <f t="shared" si="1"/>
        <v>1</v>
      </c>
    </row>
    <row r="58" spans="1:8" ht="56.25" hidden="1" outlineLevel="3" x14ac:dyDescent="0.2">
      <c r="A58" s="12" t="s">
        <v>53</v>
      </c>
      <c r="B58" s="13" t="s">
        <v>52</v>
      </c>
      <c r="C58" s="13" t="s">
        <v>54</v>
      </c>
      <c r="D58" s="13"/>
      <c r="E58" s="6">
        <v>156200</v>
      </c>
      <c r="F58" s="6">
        <v>156200</v>
      </c>
      <c r="G58" s="6">
        <f t="shared" si="0"/>
        <v>0</v>
      </c>
      <c r="H58" s="7">
        <f t="shared" si="1"/>
        <v>1</v>
      </c>
    </row>
    <row r="59" spans="1:8" hidden="1" outlineLevel="6" x14ac:dyDescent="0.2">
      <c r="A59" s="14" t="s">
        <v>25</v>
      </c>
      <c r="B59" s="15" t="s">
        <v>52</v>
      </c>
      <c r="C59" s="15" t="s">
        <v>54</v>
      </c>
      <c r="D59" s="15" t="s">
        <v>26</v>
      </c>
      <c r="E59" s="16">
        <v>156200</v>
      </c>
      <c r="F59" s="16">
        <v>156200</v>
      </c>
      <c r="G59" s="6">
        <f t="shared" si="0"/>
        <v>0</v>
      </c>
      <c r="H59" s="7">
        <f t="shared" si="1"/>
        <v>1</v>
      </c>
    </row>
    <row r="60" spans="1:8" ht="45" outlineLevel="1" collapsed="1" x14ac:dyDescent="0.2">
      <c r="A60" s="12" t="s">
        <v>55</v>
      </c>
      <c r="B60" s="13" t="s">
        <v>56</v>
      </c>
      <c r="C60" s="13"/>
      <c r="D60" s="13"/>
      <c r="E60" s="6">
        <v>8600994</v>
      </c>
      <c r="F60" s="6">
        <v>5373953.2800000003</v>
      </c>
      <c r="G60" s="6">
        <f t="shared" si="0"/>
        <v>3227040.7199999997</v>
      </c>
      <c r="H60" s="7">
        <f t="shared" si="1"/>
        <v>0.62480607241442099</v>
      </c>
    </row>
    <row r="61" spans="1:8" ht="56.25" hidden="1" outlineLevel="2" x14ac:dyDescent="0.2">
      <c r="A61" s="12" t="s">
        <v>11</v>
      </c>
      <c r="B61" s="13" t="s">
        <v>56</v>
      </c>
      <c r="C61" s="13" t="s">
        <v>12</v>
      </c>
      <c r="D61" s="13"/>
      <c r="E61" s="6">
        <v>8591994</v>
      </c>
      <c r="F61" s="6">
        <v>5373947.2800000003</v>
      </c>
      <c r="G61" s="6">
        <f t="shared" si="0"/>
        <v>3218046.7199999997</v>
      </c>
      <c r="H61" s="7">
        <f t="shared" si="1"/>
        <v>0.62545985018145966</v>
      </c>
    </row>
    <row r="62" spans="1:8" ht="45" hidden="1" outlineLevel="3" x14ac:dyDescent="0.2">
      <c r="A62" s="12" t="s">
        <v>21</v>
      </c>
      <c r="B62" s="13" t="s">
        <v>56</v>
      </c>
      <c r="C62" s="13" t="s">
        <v>22</v>
      </c>
      <c r="D62" s="13"/>
      <c r="E62" s="6">
        <v>7784892</v>
      </c>
      <c r="F62" s="6">
        <v>4775289.01</v>
      </c>
      <c r="G62" s="6">
        <f t="shared" si="0"/>
        <v>3009602.99</v>
      </c>
      <c r="H62" s="7">
        <f t="shared" si="1"/>
        <v>0.61340465737996108</v>
      </c>
    </row>
    <row r="63" spans="1:8" ht="22.5" hidden="1" outlineLevel="6" x14ac:dyDescent="0.2">
      <c r="A63" s="14" t="s">
        <v>15</v>
      </c>
      <c r="B63" s="15" t="s">
        <v>56</v>
      </c>
      <c r="C63" s="15" t="s">
        <v>22</v>
      </c>
      <c r="D63" s="15" t="s">
        <v>16</v>
      </c>
      <c r="E63" s="16">
        <v>4971505</v>
      </c>
      <c r="F63" s="16">
        <v>3498285.52</v>
      </c>
      <c r="G63" s="6">
        <f t="shared" si="0"/>
        <v>1473219.48</v>
      </c>
      <c r="H63" s="7">
        <f t="shared" si="1"/>
        <v>0.7036673039652982</v>
      </c>
    </row>
    <row r="64" spans="1:8" ht="45" hidden="1" outlineLevel="6" x14ac:dyDescent="0.2">
      <c r="A64" s="14" t="s">
        <v>23</v>
      </c>
      <c r="B64" s="15" t="s">
        <v>56</v>
      </c>
      <c r="C64" s="15" t="s">
        <v>22</v>
      </c>
      <c r="D64" s="15" t="s">
        <v>24</v>
      </c>
      <c r="E64" s="16">
        <v>34800</v>
      </c>
      <c r="F64" s="16">
        <v>29000</v>
      </c>
      <c r="G64" s="6">
        <f t="shared" si="0"/>
        <v>5800</v>
      </c>
      <c r="H64" s="7">
        <f t="shared" si="1"/>
        <v>0.83333333333333337</v>
      </c>
    </row>
    <row r="65" spans="1:8" ht="56.25" hidden="1" outlineLevel="6" x14ac:dyDescent="0.2">
      <c r="A65" s="14" t="s">
        <v>17</v>
      </c>
      <c r="B65" s="15" t="s">
        <v>56</v>
      </c>
      <c r="C65" s="15" t="s">
        <v>22</v>
      </c>
      <c r="D65" s="15" t="s">
        <v>18</v>
      </c>
      <c r="E65" s="16">
        <v>1588495</v>
      </c>
      <c r="F65" s="16">
        <v>946124.79</v>
      </c>
      <c r="G65" s="6">
        <f t="shared" si="0"/>
        <v>642370.21</v>
      </c>
      <c r="H65" s="7">
        <f t="shared" si="1"/>
        <v>0.59561080771422004</v>
      </c>
    </row>
    <row r="66" spans="1:8" hidden="1" outlineLevel="6" x14ac:dyDescent="0.2">
      <c r="A66" s="14" t="s">
        <v>25</v>
      </c>
      <c r="B66" s="15" t="s">
        <v>56</v>
      </c>
      <c r="C66" s="15" t="s">
        <v>22</v>
      </c>
      <c r="D66" s="15" t="s">
        <v>26</v>
      </c>
      <c r="E66" s="16">
        <v>1190092</v>
      </c>
      <c r="F66" s="16">
        <v>301878.7</v>
      </c>
      <c r="G66" s="6">
        <f t="shared" si="0"/>
        <v>888213.3</v>
      </c>
      <c r="H66" s="7">
        <f t="shared" si="1"/>
        <v>0.25365996914524258</v>
      </c>
    </row>
    <row r="67" spans="1:8" ht="33.75" hidden="1" outlineLevel="3" x14ac:dyDescent="0.2">
      <c r="A67" s="12" t="s">
        <v>57</v>
      </c>
      <c r="B67" s="13" t="s">
        <v>56</v>
      </c>
      <c r="C67" s="13" t="s">
        <v>58</v>
      </c>
      <c r="D67" s="13"/>
      <c r="E67" s="6">
        <v>677000</v>
      </c>
      <c r="F67" s="6">
        <v>468556.27</v>
      </c>
      <c r="G67" s="6">
        <f t="shared" si="0"/>
        <v>208443.72999999998</v>
      </c>
      <c r="H67" s="7">
        <f t="shared" si="1"/>
        <v>0.69210675036927627</v>
      </c>
    </row>
    <row r="68" spans="1:8" ht="22.5" hidden="1" outlineLevel="6" x14ac:dyDescent="0.2">
      <c r="A68" s="14" t="s">
        <v>15</v>
      </c>
      <c r="B68" s="15" t="s">
        <v>56</v>
      </c>
      <c r="C68" s="15" t="s">
        <v>58</v>
      </c>
      <c r="D68" s="15" t="s">
        <v>16</v>
      </c>
      <c r="E68" s="16">
        <v>520000</v>
      </c>
      <c r="F68" s="16">
        <v>358494.8</v>
      </c>
      <c r="G68" s="6">
        <f t="shared" si="0"/>
        <v>161505.20000000001</v>
      </c>
      <c r="H68" s="7">
        <f t="shared" si="1"/>
        <v>0.68941307692307685</v>
      </c>
    </row>
    <row r="69" spans="1:8" ht="56.25" hidden="1" outlineLevel="6" x14ac:dyDescent="0.2">
      <c r="A69" s="14" t="s">
        <v>17</v>
      </c>
      <c r="B69" s="15" t="s">
        <v>56</v>
      </c>
      <c r="C69" s="15" t="s">
        <v>58</v>
      </c>
      <c r="D69" s="15" t="s">
        <v>18</v>
      </c>
      <c r="E69" s="16">
        <v>157000</v>
      </c>
      <c r="F69" s="16">
        <v>110061.47</v>
      </c>
      <c r="G69" s="6">
        <f t="shared" si="0"/>
        <v>46938.53</v>
      </c>
      <c r="H69" s="7">
        <f t="shared" si="1"/>
        <v>0.70102847133757962</v>
      </c>
    </row>
    <row r="70" spans="1:8" ht="56.25" hidden="1" outlineLevel="3" x14ac:dyDescent="0.2">
      <c r="A70" s="12" t="s">
        <v>39</v>
      </c>
      <c r="B70" s="13" t="s">
        <v>56</v>
      </c>
      <c r="C70" s="13" t="s">
        <v>40</v>
      </c>
      <c r="D70" s="13"/>
      <c r="E70" s="6">
        <v>130102</v>
      </c>
      <c r="F70" s="6">
        <v>130102</v>
      </c>
      <c r="G70" s="6">
        <f t="shared" si="0"/>
        <v>0</v>
      </c>
      <c r="H70" s="7">
        <f t="shared" si="1"/>
        <v>1</v>
      </c>
    </row>
    <row r="71" spans="1:8" ht="22.5" hidden="1" outlineLevel="6" x14ac:dyDescent="0.2">
      <c r="A71" s="14" t="s">
        <v>15</v>
      </c>
      <c r="B71" s="15" t="s">
        <v>56</v>
      </c>
      <c r="C71" s="15" t="s">
        <v>40</v>
      </c>
      <c r="D71" s="15" t="s">
        <v>16</v>
      </c>
      <c r="E71" s="16">
        <v>99925</v>
      </c>
      <c r="F71" s="16">
        <v>99925</v>
      </c>
      <c r="G71" s="6">
        <f t="shared" si="0"/>
        <v>0</v>
      </c>
      <c r="H71" s="7">
        <f t="shared" si="1"/>
        <v>1</v>
      </c>
    </row>
    <row r="72" spans="1:8" ht="56.25" hidden="1" outlineLevel="6" x14ac:dyDescent="0.2">
      <c r="A72" s="14" t="s">
        <v>17</v>
      </c>
      <c r="B72" s="15" t="s">
        <v>56</v>
      </c>
      <c r="C72" s="15" t="s">
        <v>40</v>
      </c>
      <c r="D72" s="15" t="s">
        <v>18</v>
      </c>
      <c r="E72" s="16">
        <v>30177</v>
      </c>
      <c r="F72" s="16">
        <v>30177</v>
      </c>
      <c r="G72" s="6">
        <f t="shared" si="0"/>
        <v>0</v>
      </c>
      <c r="H72" s="7">
        <f t="shared" si="1"/>
        <v>1</v>
      </c>
    </row>
    <row r="73" spans="1:8" ht="45" hidden="1" outlineLevel="2" x14ac:dyDescent="0.2">
      <c r="A73" s="12" t="s">
        <v>27</v>
      </c>
      <c r="B73" s="13" t="s">
        <v>56</v>
      </c>
      <c r="C73" s="13" t="s">
        <v>28</v>
      </c>
      <c r="D73" s="13"/>
      <c r="E73" s="6">
        <v>9000</v>
      </c>
      <c r="F73" s="6">
        <v>6</v>
      </c>
      <c r="G73" s="6">
        <f t="shared" si="0"/>
        <v>8994</v>
      </c>
      <c r="H73" s="7">
        <f t="shared" si="1"/>
        <v>6.6666666666666664E-4</v>
      </c>
    </row>
    <row r="74" spans="1:8" ht="33.75" hidden="1" outlineLevel="3" x14ac:dyDescent="0.2">
      <c r="A74" s="12" t="s">
        <v>47</v>
      </c>
      <c r="B74" s="13" t="s">
        <v>56</v>
      </c>
      <c r="C74" s="13" t="s">
        <v>48</v>
      </c>
      <c r="D74" s="13"/>
      <c r="E74" s="6">
        <v>3000</v>
      </c>
      <c r="F74" s="6">
        <v>6</v>
      </c>
      <c r="G74" s="6">
        <f t="shared" si="0"/>
        <v>2994</v>
      </c>
      <c r="H74" s="7">
        <f t="shared" si="1"/>
        <v>2E-3</v>
      </c>
    </row>
    <row r="75" spans="1:8" ht="22.5" hidden="1" outlineLevel="6" x14ac:dyDescent="0.2">
      <c r="A75" s="14" t="s">
        <v>49</v>
      </c>
      <c r="B75" s="15" t="s">
        <v>56</v>
      </c>
      <c r="C75" s="15" t="s">
        <v>48</v>
      </c>
      <c r="D75" s="15" t="s">
        <v>50</v>
      </c>
      <c r="E75" s="16">
        <v>3000</v>
      </c>
      <c r="F75" s="16">
        <v>6</v>
      </c>
      <c r="G75" s="6">
        <f t="shared" si="0"/>
        <v>2994</v>
      </c>
      <c r="H75" s="7">
        <f t="shared" si="1"/>
        <v>2E-3</v>
      </c>
    </row>
    <row r="76" spans="1:8" ht="22.5" hidden="1" outlineLevel="3" x14ac:dyDescent="0.2">
      <c r="A76" s="12" t="s">
        <v>29</v>
      </c>
      <c r="B76" s="13" t="s">
        <v>56</v>
      </c>
      <c r="C76" s="13" t="s">
        <v>30</v>
      </c>
      <c r="D76" s="13"/>
      <c r="E76" s="6">
        <v>6000</v>
      </c>
      <c r="F76" s="6">
        <v>0</v>
      </c>
      <c r="G76" s="6">
        <f t="shared" si="0"/>
        <v>6000</v>
      </c>
      <c r="H76" s="7">
        <f t="shared" si="1"/>
        <v>0</v>
      </c>
    </row>
    <row r="77" spans="1:8" hidden="1" outlineLevel="6" x14ac:dyDescent="0.2">
      <c r="A77" s="14" t="s">
        <v>31</v>
      </c>
      <c r="B77" s="15" t="s">
        <v>56</v>
      </c>
      <c r="C77" s="15" t="s">
        <v>30</v>
      </c>
      <c r="D77" s="15" t="s">
        <v>32</v>
      </c>
      <c r="E77" s="16">
        <v>3000</v>
      </c>
      <c r="F77" s="16">
        <v>0</v>
      </c>
      <c r="G77" s="6">
        <f t="shared" si="0"/>
        <v>3000</v>
      </c>
      <c r="H77" s="7">
        <f t="shared" si="1"/>
        <v>0</v>
      </c>
    </row>
    <row r="78" spans="1:8" hidden="1" outlineLevel="6" x14ac:dyDescent="0.2">
      <c r="A78" s="14" t="s">
        <v>33</v>
      </c>
      <c r="B78" s="15" t="s">
        <v>56</v>
      </c>
      <c r="C78" s="15" t="s">
        <v>30</v>
      </c>
      <c r="D78" s="15" t="s">
        <v>34</v>
      </c>
      <c r="E78" s="16">
        <v>3000</v>
      </c>
      <c r="F78" s="16">
        <v>0</v>
      </c>
      <c r="G78" s="6">
        <f t="shared" ref="G78:G141" si="2">E78-F78</f>
        <v>3000</v>
      </c>
      <c r="H78" s="7">
        <f t="shared" ref="H78:H141" si="3">F78/E78</f>
        <v>0</v>
      </c>
    </row>
    <row r="79" spans="1:8" outlineLevel="1" collapsed="1" x14ac:dyDescent="0.2">
      <c r="A79" s="12" t="s">
        <v>59</v>
      </c>
      <c r="B79" s="13" t="s">
        <v>60</v>
      </c>
      <c r="C79" s="13"/>
      <c r="D79" s="13"/>
      <c r="E79" s="6">
        <v>50000</v>
      </c>
      <c r="F79" s="6">
        <v>0</v>
      </c>
      <c r="G79" s="6">
        <f t="shared" si="2"/>
        <v>50000</v>
      </c>
      <c r="H79" s="7">
        <f t="shared" si="3"/>
        <v>0</v>
      </c>
    </row>
    <row r="80" spans="1:8" ht="45" hidden="1" outlineLevel="2" x14ac:dyDescent="0.2">
      <c r="A80" s="12" t="s">
        <v>27</v>
      </c>
      <c r="B80" s="13" t="s">
        <v>60</v>
      </c>
      <c r="C80" s="13" t="s">
        <v>28</v>
      </c>
      <c r="D80" s="13"/>
      <c r="E80" s="6">
        <v>50000</v>
      </c>
      <c r="F80" s="6">
        <v>0</v>
      </c>
      <c r="G80" s="6">
        <f t="shared" si="2"/>
        <v>50000</v>
      </c>
      <c r="H80" s="7">
        <f t="shared" si="3"/>
        <v>0</v>
      </c>
    </row>
    <row r="81" spans="1:8" hidden="1" outlineLevel="3" x14ac:dyDescent="0.2">
      <c r="A81" s="12" t="s">
        <v>61</v>
      </c>
      <c r="B81" s="13" t="s">
        <v>60</v>
      </c>
      <c r="C81" s="13" t="s">
        <v>62</v>
      </c>
      <c r="D81" s="13"/>
      <c r="E81" s="6">
        <v>50000</v>
      </c>
      <c r="F81" s="6">
        <v>0</v>
      </c>
      <c r="G81" s="6">
        <f t="shared" si="2"/>
        <v>50000</v>
      </c>
      <c r="H81" s="7">
        <f t="shared" si="3"/>
        <v>0</v>
      </c>
    </row>
    <row r="82" spans="1:8" hidden="1" outlineLevel="6" x14ac:dyDescent="0.2">
      <c r="A82" s="14" t="s">
        <v>63</v>
      </c>
      <c r="B82" s="15" t="s">
        <v>60</v>
      </c>
      <c r="C82" s="15" t="s">
        <v>62</v>
      </c>
      <c r="D82" s="15" t="s">
        <v>64</v>
      </c>
      <c r="E82" s="16">
        <v>50000</v>
      </c>
      <c r="F82" s="16">
        <v>0</v>
      </c>
      <c r="G82" s="6">
        <f t="shared" si="2"/>
        <v>50000</v>
      </c>
      <c r="H82" s="7">
        <f t="shared" si="3"/>
        <v>0</v>
      </c>
    </row>
    <row r="83" spans="1:8" outlineLevel="1" collapsed="1" x14ac:dyDescent="0.2">
      <c r="A83" s="12" t="s">
        <v>65</v>
      </c>
      <c r="B83" s="13" t="s">
        <v>66</v>
      </c>
      <c r="C83" s="13"/>
      <c r="D83" s="13"/>
      <c r="E83" s="6">
        <v>15575878.18</v>
      </c>
      <c r="F83" s="6">
        <v>11219624.210000001</v>
      </c>
      <c r="G83" s="6">
        <f t="shared" si="2"/>
        <v>4356253.9699999988</v>
      </c>
      <c r="H83" s="7">
        <f t="shared" si="3"/>
        <v>0.72032049046238755</v>
      </c>
    </row>
    <row r="84" spans="1:8" ht="45" hidden="1" outlineLevel="2" x14ac:dyDescent="0.2">
      <c r="A84" s="12" t="s">
        <v>67</v>
      </c>
      <c r="B84" s="13" t="s">
        <v>66</v>
      </c>
      <c r="C84" s="13" t="s">
        <v>68</v>
      </c>
      <c r="D84" s="13"/>
      <c r="E84" s="6">
        <v>774004.55</v>
      </c>
      <c r="F84" s="6">
        <v>644764.15</v>
      </c>
      <c r="G84" s="6">
        <f t="shared" si="2"/>
        <v>129240.40000000002</v>
      </c>
      <c r="H84" s="7">
        <f t="shared" si="3"/>
        <v>0.83302372059699126</v>
      </c>
    </row>
    <row r="85" spans="1:8" ht="56.25" hidden="1" outlineLevel="3" x14ac:dyDescent="0.2">
      <c r="A85" s="12" t="s">
        <v>69</v>
      </c>
      <c r="B85" s="13" t="s">
        <v>66</v>
      </c>
      <c r="C85" s="13" t="s">
        <v>70</v>
      </c>
      <c r="D85" s="13"/>
      <c r="E85" s="6">
        <v>774004.55</v>
      </c>
      <c r="F85" s="6">
        <v>644764.15</v>
      </c>
      <c r="G85" s="6">
        <f t="shared" si="2"/>
        <v>129240.40000000002</v>
      </c>
      <c r="H85" s="7">
        <f t="shared" si="3"/>
        <v>0.83302372059699126</v>
      </c>
    </row>
    <row r="86" spans="1:8" ht="22.5" hidden="1" outlineLevel="4" x14ac:dyDescent="0.2">
      <c r="A86" s="12" t="s">
        <v>71</v>
      </c>
      <c r="B86" s="13" t="s">
        <v>66</v>
      </c>
      <c r="C86" s="13" t="s">
        <v>72</v>
      </c>
      <c r="D86" s="13"/>
      <c r="E86" s="6">
        <v>774004.55</v>
      </c>
      <c r="F86" s="6">
        <v>644764.15</v>
      </c>
      <c r="G86" s="6">
        <f t="shared" si="2"/>
        <v>129240.40000000002</v>
      </c>
      <c r="H86" s="7">
        <f t="shared" si="3"/>
        <v>0.83302372059699126</v>
      </c>
    </row>
    <row r="87" spans="1:8" hidden="1" outlineLevel="6" x14ac:dyDescent="0.2">
      <c r="A87" s="14" t="s">
        <v>25</v>
      </c>
      <c r="B87" s="15" t="s">
        <v>66</v>
      </c>
      <c r="C87" s="15" t="s">
        <v>72</v>
      </c>
      <c r="D87" s="15" t="s">
        <v>26</v>
      </c>
      <c r="E87" s="16">
        <v>774004.55</v>
      </c>
      <c r="F87" s="16">
        <v>644764.15</v>
      </c>
      <c r="G87" s="6">
        <f t="shared" si="2"/>
        <v>129240.40000000002</v>
      </c>
      <c r="H87" s="7">
        <f t="shared" si="3"/>
        <v>0.83302372059699126</v>
      </c>
    </row>
    <row r="88" spans="1:8" ht="56.25" hidden="1" outlineLevel="2" x14ac:dyDescent="0.2">
      <c r="A88" s="12" t="s">
        <v>73</v>
      </c>
      <c r="B88" s="13" t="s">
        <v>66</v>
      </c>
      <c r="C88" s="13" t="s">
        <v>74</v>
      </c>
      <c r="D88" s="13"/>
      <c r="E88" s="6">
        <v>403575.19</v>
      </c>
      <c r="F88" s="6">
        <v>303779.09000000003</v>
      </c>
      <c r="G88" s="6">
        <f t="shared" si="2"/>
        <v>99796.099999999977</v>
      </c>
      <c r="H88" s="7">
        <f t="shared" si="3"/>
        <v>0.75271993305634077</v>
      </c>
    </row>
    <row r="89" spans="1:8" ht="22.5" hidden="1" outlineLevel="3" x14ac:dyDescent="0.2">
      <c r="A89" s="12" t="s">
        <v>75</v>
      </c>
      <c r="B89" s="13" t="s">
        <v>66</v>
      </c>
      <c r="C89" s="13" t="s">
        <v>76</v>
      </c>
      <c r="D89" s="13"/>
      <c r="E89" s="6">
        <v>19500</v>
      </c>
      <c r="F89" s="6">
        <v>19500</v>
      </c>
      <c r="G89" s="6">
        <f t="shared" si="2"/>
        <v>0</v>
      </c>
      <c r="H89" s="7">
        <f t="shared" si="3"/>
        <v>1</v>
      </c>
    </row>
    <row r="90" spans="1:8" hidden="1" outlineLevel="6" x14ac:dyDescent="0.2">
      <c r="A90" s="14" t="s">
        <v>25</v>
      </c>
      <c r="B90" s="15" t="s">
        <v>66</v>
      </c>
      <c r="C90" s="15" t="s">
        <v>76</v>
      </c>
      <c r="D90" s="15" t="s">
        <v>26</v>
      </c>
      <c r="E90" s="16">
        <v>19500</v>
      </c>
      <c r="F90" s="16">
        <v>19500</v>
      </c>
      <c r="G90" s="6">
        <f t="shared" si="2"/>
        <v>0</v>
      </c>
      <c r="H90" s="7">
        <f t="shared" si="3"/>
        <v>1</v>
      </c>
    </row>
    <row r="91" spans="1:8" ht="56.25" hidden="1" outlineLevel="3" x14ac:dyDescent="0.2">
      <c r="A91" s="12" t="s">
        <v>77</v>
      </c>
      <c r="B91" s="13" t="s">
        <v>66</v>
      </c>
      <c r="C91" s="13" t="s">
        <v>78</v>
      </c>
      <c r="D91" s="13"/>
      <c r="E91" s="6">
        <v>37770</v>
      </c>
      <c r="F91" s="6">
        <v>31370</v>
      </c>
      <c r="G91" s="6">
        <f t="shared" si="2"/>
        <v>6400</v>
      </c>
      <c r="H91" s="7">
        <f t="shared" si="3"/>
        <v>0.83055334921895685</v>
      </c>
    </row>
    <row r="92" spans="1:8" hidden="1" outlineLevel="6" x14ac:dyDescent="0.2">
      <c r="A92" s="14" t="s">
        <v>25</v>
      </c>
      <c r="B92" s="15" t="s">
        <v>66</v>
      </c>
      <c r="C92" s="15" t="s">
        <v>78</v>
      </c>
      <c r="D92" s="15" t="s">
        <v>26</v>
      </c>
      <c r="E92" s="16">
        <v>37770</v>
      </c>
      <c r="F92" s="16">
        <v>31370</v>
      </c>
      <c r="G92" s="6">
        <f t="shared" si="2"/>
        <v>6400</v>
      </c>
      <c r="H92" s="7">
        <f t="shared" si="3"/>
        <v>0.83055334921895685</v>
      </c>
    </row>
    <row r="93" spans="1:8" ht="22.5" hidden="1" outlineLevel="3" x14ac:dyDescent="0.2">
      <c r="A93" s="12" t="s">
        <v>79</v>
      </c>
      <c r="B93" s="13" t="s">
        <v>66</v>
      </c>
      <c r="C93" s="13" t="s">
        <v>80</v>
      </c>
      <c r="D93" s="13"/>
      <c r="E93" s="6">
        <v>346305.19</v>
      </c>
      <c r="F93" s="6">
        <v>252909.09</v>
      </c>
      <c r="G93" s="6">
        <f t="shared" si="2"/>
        <v>93396.1</v>
      </c>
      <c r="H93" s="7">
        <f t="shared" si="3"/>
        <v>0.73030695843744065</v>
      </c>
    </row>
    <row r="94" spans="1:8" hidden="1" outlineLevel="6" x14ac:dyDescent="0.2">
      <c r="A94" s="14" t="s">
        <v>25</v>
      </c>
      <c r="B94" s="15" t="s">
        <v>66</v>
      </c>
      <c r="C94" s="15" t="s">
        <v>80</v>
      </c>
      <c r="D94" s="15" t="s">
        <v>26</v>
      </c>
      <c r="E94" s="16">
        <v>343705.19</v>
      </c>
      <c r="F94" s="16">
        <v>250898.17</v>
      </c>
      <c r="G94" s="6">
        <f t="shared" si="2"/>
        <v>92807.01999999999</v>
      </c>
      <c r="H94" s="7">
        <f t="shared" si="3"/>
        <v>0.72998074308973926</v>
      </c>
    </row>
    <row r="95" spans="1:8" hidden="1" outlineLevel="6" x14ac:dyDescent="0.2">
      <c r="A95" s="14" t="s">
        <v>33</v>
      </c>
      <c r="B95" s="15" t="s">
        <v>66</v>
      </c>
      <c r="C95" s="15" t="s">
        <v>80</v>
      </c>
      <c r="D95" s="15" t="s">
        <v>34</v>
      </c>
      <c r="E95" s="16">
        <v>2600</v>
      </c>
      <c r="F95" s="16">
        <v>2010.92</v>
      </c>
      <c r="G95" s="6">
        <f t="shared" si="2"/>
        <v>589.07999999999993</v>
      </c>
      <c r="H95" s="7">
        <f t="shared" si="3"/>
        <v>0.77343076923076925</v>
      </c>
    </row>
    <row r="96" spans="1:8" ht="56.25" hidden="1" outlineLevel="2" x14ac:dyDescent="0.2">
      <c r="A96" s="12" t="s">
        <v>11</v>
      </c>
      <c r="B96" s="13" t="s">
        <v>66</v>
      </c>
      <c r="C96" s="13" t="s">
        <v>12</v>
      </c>
      <c r="D96" s="13"/>
      <c r="E96" s="6">
        <v>1547900</v>
      </c>
      <c r="F96" s="6">
        <v>1143076.3899999999</v>
      </c>
      <c r="G96" s="6">
        <f t="shared" si="2"/>
        <v>404823.6100000001</v>
      </c>
      <c r="H96" s="7">
        <f t="shared" si="3"/>
        <v>0.73846914529362351</v>
      </c>
    </row>
    <row r="97" spans="1:8" ht="112.5" hidden="1" outlineLevel="3" x14ac:dyDescent="0.2">
      <c r="A97" s="17" t="s">
        <v>81</v>
      </c>
      <c r="B97" s="13" t="s">
        <v>66</v>
      </c>
      <c r="C97" s="13" t="s">
        <v>82</v>
      </c>
      <c r="D97" s="13"/>
      <c r="E97" s="6">
        <v>1547900</v>
      </c>
      <c r="F97" s="6">
        <v>1143076.3899999999</v>
      </c>
      <c r="G97" s="6">
        <f t="shared" si="2"/>
        <v>404823.6100000001</v>
      </c>
      <c r="H97" s="7">
        <f t="shared" si="3"/>
        <v>0.73846914529362351</v>
      </c>
    </row>
    <row r="98" spans="1:8" ht="22.5" hidden="1" outlineLevel="6" x14ac:dyDescent="0.2">
      <c r="A98" s="14" t="s">
        <v>15</v>
      </c>
      <c r="B98" s="15" t="s">
        <v>66</v>
      </c>
      <c r="C98" s="15" t="s">
        <v>82</v>
      </c>
      <c r="D98" s="15" t="s">
        <v>16</v>
      </c>
      <c r="E98" s="16">
        <v>1131672.8600000001</v>
      </c>
      <c r="F98" s="16">
        <v>835522.39</v>
      </c>
      <c r="G98" s="6">
        <f t="shared" si="2"/>
        <v>296150.47000000009</v>
      </c>
      <c r="H98" s="7">
        <f t="shared" si="3"/>
        <v>0.73830734970528489</v>
      </c>
    </row>
    <row r="99" spans="1:8" ht="56.25" hidden="1" outlineLevel="6" x14ac:dyDescent="0.2">
      <c r="A99" s="14" t="s">
        <v>17</v>
      </c>
      <c r="B99" s="15" t="s">
        <v>66</v>
      </c>
      <c r="C99" s="15" t="s">
        <v>82</v>
      </c>
      <c r="D99" s="15" t="s">
        <v>18</v>
      </c>
      <c r="E99" s="16">
        <v>307518.7</v>
      </c>
      <c r="F99" s="16">
        <v>224814.72</v>
      </c>
      <c r="G99" s="6">
        <f t="shared" si="2"/>
        <v>82703.98000000001</v>
      </c>
      <c r="H99" s="7">
        <f t="shared" si="3"/>
        <v>0.73106032251046849</v>
      </c>
    </row>
    <row r="100" spans="1:8" hidden="1" outlineLevel="6" x14ac:dyDescent="0.2">
      <c r="A100" s="14" t="s">
        <v>25</v>
      </c>
      <c r="B100" s="15" t="s">
        <v>66</v>
      </c>
      <c r="C100" s="15" t="s">
        <v>82</v>
      </c>
      <c r="D100" s="15" t="s">
        <v>26</v>
      </c>
      <c r="E100" s="16">
        <v>108708.44</v>
      </c>
      <c r="F100" s="16">
        <v>82739.28</v>
      </c>
      <c r="G100" s="6">
        <f t="shared" si="2"/>
        <v>25969.160000000003</v>
      </c>
      <c r="H100" s="7">
        <f t="shared" si="3"/>
        <v>0.76111183271510474</v>
      </c>
    </row>
    <row r="101" spans="1:8" ht="45" hidden="1" outlineLevel="2" x14ac:dyDescent="0.2">
      <c r="A101" s="12" t="s">
        <v>27</v>
      </c>
      <c r="B101" s="13" t="s">
        <v>66</v>
      </c>
      <c r="C101" s="13" t="s">
        <v>28</v>
      </c>
      <c r="D101" s="13"/>
      <c r="E101" s="6">
        <v>12850398.439999999</v>
      </c>
      <c r="F101" s="6">
        <v>9128004.5800000001</v>
      </c>
      <c r="G101" s="6">
        <f t="shared" si="2"/>
        <v>3722393.8599999994</v>
      </c>
      <c r="H101" s="7">
        <f t="shared" si="3"/>
        <v>0.71032852581339889</v>
      </c>
    </row>
    <row r="102" spans="1:8" ht="22.5" hidden="1" outlineLevel="3" x14ac:dyDescent="0.2">
      <c r="A102" s="12" t="s">
        <v>83</v>
      </c>
      <c r="B102" s="13" t="s">
        <v>66</v>
      </c>
      <c r="C102" s="13" t="s">
        <v>84</v>
      </c>
      <c r="D102" s="13"/>
      <c r="E102" s="6">
        <v>12615816.15</v>
      </c>
      <c r="F102" s="6">
        <v>9017338.9299999997</v>
      </c>
      <c r="G102" s="6">
        <f t="shared" si="2"/>
        <v>3598477.2200000007</v>
      </c>
      <c r="H102" s="7">
        <f t="shared" si="3"/>
        <v>0.71476461156260584</v>
      </c>
    </row>
    <row r="103" spans="1:8" hidden="1" outlineLevel="6" x14ac:dyDescent="0.2">
      <c r="A103" s="14" t="s">
        <v>85</v>
      </c>
      <c r="B103" s="15" t="s">
        <v>66</v>
      </c>
      <c r="C103" s="15" t="s">
        <v>84</v>
      </c>
      <c r="D103" s="15" t="s">
        <v>86</v>
      </c>
      <c r="E103" s="16">
        <v>6250733.3300000001</v>
      </c>
      <c r="F103" s="16">
        <v>4492447.96</v>
      </c>
      <c r="G103" s="6">
        <f t="shared" si="2"/>
        <v>1758285.37</v>
      </c>
      <c r="H103" s="7">
        <f t="shared" si="3"/>
        <v>0.71870734565475369</v>
      </c>
    </row>
    <row r="104" spans="1:8" ht="22.5" hidden="1" outlineLevel="6" x14ac:dyDescent="0.2">
      <c r="A104" s="14" t="s">
        <v>87</v>
      </c>
      <c r="B104" s="15" t="s">
        <v>66</v>
      </c>
      <c r="C104" s="15" t="s">
        <v>84</v>
      </c>
      <c r="D104" s="15" t="s">
        <v>88</v>
      </c>
      <c r="E104" s="16">
        <v>2700</v>
      </c>
      <c r="F104" s="16">
        <v>2000</v>
      </c>
      <c r="G104" s="6">
        <f t="shared" si="2"/>
        <v>700</v>
      </c>
      <c r="H104" s="7">
        <f t="shared" si="3"/>
        <v>0.7407407407407407</v>
      </c>
    </row>
    <row r="105" spans="1:8" ht="45" hidden="1" outlineLevel="6" x14ac:dyDescent="0.2">
      <c r="A105" s="14" t="s">
        <v>89</v>
      </c>
      <c r="B105" s="15" t="s">
        <v>66</v>
      </c>
      <c r="C105" s="15" t="s">
        <v>84</v>
      </c>
      <c r="D105" s="15" t="s">
        <v>90</v>
      </c>
      <c r="E105" s="16">
        <v>1916900</v>
      </c>
      <c r="F105" s="16">
        <v>1385802.9</v>
      </c>
      <c r="G105" s="6">
        <f t="shared" si="2"/>
        <v>531097.10000000009</v>
      </c>
      <c r="H105" s="7">
        <f t="shared" si="3"/>
        <v>0.72293958996296093</v>
      </c>
    </row>
    <row r="106" spans="1:8" hidden="1" outlineLevel="6" x14ac:dyDescent="0.2">
      <c r="A106" s="14" t="s">
        <v>25</v>
      </c>
      <c r="B106" s="15" t="s">
        <v>66</v>
      </c>
      <c r="C106" s="15" t="s">
        <v>84</v>
      </c>
      <c r="D106" s="15" t="s">
        <v>26</v>
      </c>
      <c r="E106" s="16">
        <v>3170351.91</v>
      </c>
      <c r="F106" s="16">
        <v>2233310.73</v>
      </c>
      <c r="G106" s="6">
        <f t="shared" si="2"/>
        <v>937041.18000000017</v>
      </c>
      <c r="H106" s="7">
        <f t="shared" si="3"/>
        <v>0.70443622455779675</v>
      </c>
    </row>
    <row r="107" spans="1:8" hidden="1" outlineLevel="6" x14ac:dyDescent="0.2">
      <c r="A107" s="14" t="s">
        <v>37</v>
      </c>
      <c r="B107" s="15" t="s">
        <v>66</v>
      </c>
      <c r="C107" s="15" t="s">
        <v>84</v>
      </c>
      <c r="D107" s="15" t="s">
        <v>38</v>
      </c>
      <c r="E107" s="16">
        <v>1275019.22</v>
      </c>
      <c r="F107" s="16">
        <v>903749.63</v>
      </c>
      <c r="G107" s="6">
        <f t="shared" si="2"/>
        <v>371269.58999999997</v>
      </c>
      <c r="H107" s="7">
        <f t="shared" si="3"/>
        <v>0.70881255421388867</v>
      </c>
    </row>
    <row r="108" spans="1:8" hidden="1" outlineLevel="6" x14ac:dyDescent="0.2">
      <c r="A108" s="14" t="s">
        <v>33</v>
      </c>
      <c r="B108" s="15" t="s">
        <v>66</v>
      </c>
      <c r="C108" s="15" t="s">
        <v>84</v>
      </c>
      <c r="D108" s="15" t="s">
        <v>34</v>
      </c>
      <c r="E108" s="16">
        <v>111.69</v>
      </c>
      <c r="F108" s="16">
        <v>27.71</v>
      </c>
      <c r="G108" s="6">
        <f t="shared" si="2"/>
        <v>83.97999999999999</v>
      </c>
      <c r="H108" s="7">
        <f t="shared" si="3"/>
        <v>0.24809741248097414</v>
      </c>
    </row>
    <row r="109" spans="1:8" hidden="1" outlineLevel="3" x14ac:dyDescent="0.2">
      <c r="A109" s="12" t="s">
        <v>65</v>
      </c>
      <c r="B109" s="13" t="s">
        <v>66</v>
      </c>
      <c r="C109" s="13" t="s">
        <v>91</v>
      </c>
      <c r="D109" s="13"/>
      <c r="E109" s="6">
        <v>102115.62</v>
      </c>
      <c r="F109" s="6">
        <v>85615.62</v>
      </c>
      <c r="G109" s="6">
        <f t="shared" si="2"/>
        <v>16500</v>
      </c>
      <c r="H109" s="7">
        <f t="shared" si="3"/>
        <v>0.83841845155520767</v>
      </c>
    </row>
    <row r="110" spans="1:8" hidden="1" outlineLevel="6" x14ac:dyDescent="0.2">
      <c r="A110" s="14" t="s">
        <v>25</v>
      </c>
      <c r="B110" s="15" t="s">
        <v>66</v>
      </c>
      <c r="C110" s="15" t="s">
        <v>91</v>
      </c>
      <c r="D110" s="15" t="s">
        <v>26</v>
      </c>
      <c r="E110" s="16">
        <v>31115.62</v>
      </c>
      <c r="F110" s="16">
        <v>31115.62</v>
      </c>
      <c r="G110" s="6">
        <f t="shared" si="2"/>
        <v>0</v>
      </c>
      <c r="H110" s="7">
        <f t="shared" si="3"/>
        <v>1</v>
      </c>
    </row>
    <row r="111" spans="1:8" hidden="1" outlineLevel="6" x14ac:dyDescent="0.2">
      <c r="A111" s="14" t="s">
        <v>92</v>
      </c>
      <c r="B111" s="15" t="s">
        <v>66</v>
      </c>
      <c r="C111" s="15" t="s">
        <v>91</v>
      </c>
      <c r="D111" s="15" t="s">
        <v>93</v>
      </c>
      <c r="E111" s="16">
        <v>71000</v>
      </c>
      <c r="F111" s="16">
        <v>54500</v>
      </c>
      <c r="G111" s="6">
        <f t="shared" si="2"/>
        <v>16500</v>
      </c>
      <c r="H111" s="7">
        <f t="shared" si="3"/>
        <v>0.76760563380281688</v>
      </c>
    </row>
    <row r="112" spans="1:8" ht="33.75" hidden="1" outlineLevel="3" x14ac:dyDescent="0.2">
      <c r="A112" s="12" t="s">
        <v>94</v>
      </c>
      <c r="B112" s="13" t="s">
        <v>66</v>
      </c>
      <c r="C112" s="13" t="s">
        <v>95</v>
      </c>
      <c r="D112" s="13"/>
      <c r="E112" s="6">
        <v>96666.67</v>
      </c>
      <c r="F112" s="6">
        <v>0</v>
      </c>
      <c r="G112" s="6">
        <f t="shared" si="2"/>
        <v>96666.67</v>
      </c>
      <c r="H112" s="7">
        <f t="shared" si="3"/>
        <v>0</v>
      </c>
    </row>
    <row r="113" spans="1:8" hidden="1" outlineLevel="6" x14ac:dyDescent="0.2">
      <c r="A113" s="14" t="s">
        <v>85</v>
      </c>
      <c r="B113" s="15" t="s">
        <v>66</v>
      </c>
      <c r="C113" s="15" t="s">
        <v>95</v>
      </c>
      <c r="D113" s="15" t="s">
        <v>86</v>
      </c>
      <c r="E113" s="16">
        <v>96666.67</v>
      </c>
      <c r="F113" s="16">
        <v>0</v>
      </c>
      <c r="G113" s="6">
        <f t="shared" si="2"/>
        <v>96666.67</v>
      </c>
      <c r="H113" s="7">
        <f t="shared" si="3"/>
        <v>0</v>
      </c>
    </row>
    <row r="114" spans="1:8" ht="33.75" hidden="1" outlineLevel="3" x14ac:dyDescent="0.2">
      <c r="A114" s="12" t="s">
        <v>47</v>
      </c>
      <c r="B114" s="13" t="s">
        <v>66</v>
      </c>
      <c r="C114" s="13" t="s">
        <v>48</v>
      </c>
      <c r="D114" s="13"/>
      <c r="E114" s="6">
        <v>5800</v>
      </c>
      <c r="F114" s="6">
        <v>4074</v>
      </c>
      <c r="G114" s="6">
        <f t="shared" si="2"/>
        <v>1726</v>
      </c>
      <c r="H114" s="7">
        <f t="shared" si="3"/>
        <v>0.70241379310344831</v>
      </c>
    </row>
    <row r="115" spans="1:8" ht="22.5" hidden="1" outlineLevel="6" x14ac:dyDescent="0.2">
      <c r="A115" s="14" t="s">
        <v>49</v>
      </c>
      <c r="B115" s="15" t="s">
        <v>66</v>
      </c>
      <c r="C115" s="15" t="s">
        <v>48</v>
      </c>
      <c r="D115" s="15" t="s">
        <v>50</v>
      </c>
      <c r="E115" s="16">
        <v>5800</v>
      </c>
      <c r="F115" s="16">
        <v>4074</v>
      </c>
      <c r="G115" s="6">
        <f t="shared" si="2"/>
        <v>1726</v>
      </c>
      <c r="H115" s="7">
        <f t="shared" si="3"/>
        <v>0.70241379310344831</v>
      </c>
    </row>
    <row r="116" spans="1:8" ht="22.5" hidden="1" outlineLevel="3" x14ac:dyDescent="0.2">
      <c r="A116" s="12" t="s">
        <v>29</v>
      </c>
      <c r="B116" s="13" t="s">
        <v>66</v>
      </c>
      <c r="C116" s="13" t="s">
        <v>30</v>
      </c>
      <c r="D116" s="13"/>
      <c r="E116" s="6">
        <v>30000</v>
      </c>
      <c r="F116" s="6">
        <v>20976.03</v>
      </c>
      <c r="G116" s="6">
        <f t="shared" si="2"/>
        <v>9023.9700000000012</v>
      </c>
      <c r="H116" s="7">
        <f t="shared" si="3"/>
        <v>0.69920099999999996</v>
      </c>
    </row>
    <row r="117" spans="1:8" hidden="1" outlineLevel="6" x14ac:dyDescent="0.2">
      <c r="A117" s="14" t="s">
        <v>31</v>
      </c>
      <c r="B117" s="15" t="s">
        <v>66</v>
      </c>
      <c r="C117" s="15" t="s">
        <v>30</v>
      </c>
      <c r="D117" s="15" t="s">
        <v>32</v>
      </c>
      <c r="E117" s="16">
        <v>29736.97</v>
      </c>
      <c r="F117" s="16">
        <v>20713</v>
      </c>
      <c r="G117" s="6">
        <f t="shared" si="2"/>
        <v>9023.9700000000012</v>
      </c>
      <c r="H117" s="7">
        <f t="shared" si="3"/>
        <v>0.6965403670918725</v>
      </c>
    </row>
    <row r="118" spans="1:8" hidden="1" outlineLevel="6" x14ac:dyDescent="0.2">
      <c r="A118" s="14" t="s">
        <v>33</v>
      </c>
      <c r="B118" s="15" t="s">
        <v>66</v>
      </c>
      <c r="C118" s="15" t="s">
        <v>30</v>
      </c>
      <c r="D118" s="15" t="s">
        <v>34</v>
      </c>
      <c r="E118" s="16">
        <v>263.02999999999997</v>
      </c>
      <c r="F118" s="16">
        <v>263.02999999999997</v>
      </c>
      <c r="G118" s="6">
        <f t="shared" si="2"/>
        <v>0</v>
      </c>
      <c r="H118" s="7">
        <f t="shared" si="3"/>
        <v>1</v>
      </c>
    </row>
    <row r="119" spans="1:8" ht="33.75" x14ac:dyDescent="0.2">
      <c r="A119" s="12" t="s">
        <v>96</v>
      </c>
      <c r="B119" s="13" t="s">
        <v>97</v>
      </c>
      <c r="C119" s="13"/>
      <c r="D119" s="13"/>
      <c r="E119" s="6">
        <v>512602.29</v>
      </c>
      <c r="F119" s="6">
        <v>413335.53</v>
      </c>
      <c r="G119" s="6">
        <f t="shared" si="2"/>
        <v>99266.759999999951</v>
      </c>
      <c r="H119" s="7">
        <f t="shared" si="3"/>
        <v>0.80634741214285255</v>
      </c>
    </row>
    <row r="120" spans="1:8" ht="45" outlineLevel="1" collapsed="1" x14ac:dyDescent="0.2">
      <c r="A120" s="12" t="s">
        <v>98</v>
      </c>
      <c r="B120" s="13" t="s">
        <v>99</v>
      </c>
      <c r="C120" s="13"/>
      <c r="D120" s="13"/>
      <c r="E120" s="6">
        <v>8512.5300000000007</v>
      </c>
      <c r="F120" s="6">
        <v>3712.53</v>
      </c>
      <c r="G120" s="6">
        <f t="shared" si="2"/>
        <v>4800</v>
      </c>
      <c r="H120" s="7">
        <f t="shared" si="3"/>
        <v>0.43612533524110925</v>
      </c>
    </row>
    <row r="121" spans="1:8" ht="45" hidden="1" outlineLevel="2" x14ac:dyDescent="0.2">
      <c r="A121" s="12" t="s">
        <v>27</v>
      </c>
      <c r="B121" s="13" t="s">
        <v>99</v>
      </c>
      <c r="C121" s="13" t="s">
        <v>28</v>
      </c>
      <c r="D121" s="13"/>
      <c r="E121" s="6">
        <v>8512.5300000000007</v>
      </c>
      <c r="F121" s="6">
        <v>3712.53</v>
      </c>
      <c r="G121" s="6">
        <f t="shared" si="2"/>
        <v>4800</v>
      </c>
      <c r="H121" s="7">
        <f t="shared" si="3"/>
        <v>0.43612533524110925</v>
      </c>
    </row>
    <row r="122" spans="1:8" hidden="1" outlineLevel="3" x14ac:dyDescent="0.2">
      <c r="A122" s="12" t="s">
        <v>65</v>
      </c>
      <c r="B122" s="13" t="s">
        <v>99</v>
      </c>
      <c r="C122" s="13" t="s">
        <v>91</v>
      </c>
      <c r="D122" s="13"/>
      <c r="E122" s="6">
        <v>8512.5300000000007</v>
      </c>
      <c r="F122" s="6">
        <v>3712.53</v>
      </c>
      <c r="G122" s="6">
        <f t="shared" si="2"/>
        <v>4800</v>
      </c>
      <c r="H122" s="7">
        <f t="shared" si="3"/>
        <v>0.43612533524110925</v>
      </c>
    </row>
    <row r="123" spans="1:8" hidden="1" outlineLevel="6" x14ac:dyDescent="0.2">
      <c r="A123" s="14" t="s">
        <v>25</v>
      </c>
      <c r="B123" s="15" t="s">
        <v>99</v>
      </c>
      <c r="C123" s="15" t="s">
        <v>91</v>
      </c>
      <c r="D123" s="15" t="s">
        <v>26</v>
      </c>
      <c r="E123" s="16">
        <v>8512.5300000000007</v>
      </c>
      <c r="F123" s="16">
        <v>3712.53</v>
      </c>
      <c r="G123" s="6">
        <f t="shared" si="2"/>
        <v>4800</v>
      </c>
      <c r="H123" s="7">
        <f t="shared" si="3"/>
        <v>0.43612533524110925</v>
      </c>
    </row>
    <row r="124" spans="1:8" ht="33.75" outlineLevel="1" collapsed="1" x14ac:dyDescent="0.2">
      <c r="A124" s="12" t="s">
        <v>100</v>
      </c>
      <c r="B124" s="13" t="s">
        <v>101</v>
      </c>
      <c r="C124" s="13"/>
      <c r="D124" s="13"/>
      <c r="E124" s="6">
        <v>504089.76</v>
      </c>
      <c r="F124" s="6">
        <v>409623</v>
      </c>
      <c r="G124" s="6">
        <f t="shared" si="2"/>
        <v>94466.760000000009</v>
      </c>
      <c r="H124" s="7">
        <f t="shared" si="3"/>
        <v>0.81259932754833186</v>
      </c>
    </row>
    <row r="125" spans="1:8" ht="45" hidden="1" outlineLevel="2" x14ac:dyDescent="0.2">
      <c r="A125" s="12" t="s">
        <v>102</v>
      </c>
      <c r="B125" s="13" t="s">
        <v>101</v>
      </c>
      <c r="C125" s="13" t="s">
        <v>103</v>
      </c>
      <c r="D125" s="13"/>
      <c r="E125" s="6">
        <v>383460</v>
      </c>
      <c r="F125" s="6">
        <v>383460</v>
      </c>
      <c r="G125" s="6">
        <f t="shared" si="2"/>
        <v>0</v>
      </c>
      <c r="H125" s="7">
        <f t="shared" si="3"/>
        <v>1</v>
      </c>
    </row>
    <row r="126" spans="1:8" ht="78.75" hidden="1" outlineLevel="3" x14ac:dyDescent="0.2">
      <c r="A126" s="12" t="s">
        <v>104</v>
      </c>
      <c r="B126" s="13" t="s">
        <v>101</v>
      </c>
      <c r="C126" s="13" t="s">
        <v>105</v>
      </c>
      <c r="D126" s="13"/>
      <c r="E126" s="6">
        <v>383460</v>
      </c>
      <c r="F126" s="6">
        <v>383460</v>
      </c>
      <c r="G126" s="6">
        <f t="shared" si="2"/>
        <v>0</v>
      </c>
      <c r="H126" s="7">
        <f t="shared" si="3"/>
        <v>1</v>
      </c>
    </row>
    <row r="127" spans="1:8" ht="33.75" hidden="1" outlineLevel="6" x14ac:dyDescent="0.2">
      <c r="A127" s="14" t="s">
        <v>106</v>
      </c>
      <c r="B127" s="15" t="s">
        <v>101</v>
      </c>
      <c r="C127" s="15" t="s">
        <v>105</v>
      </c>
      <c r="D127" s="15" t="s">
        <v>107</v>
      </c>
      <c r="E127" s="16">
        <v>383460</v>
      </c>
      <c r="F127" s="16">
        <v>383460</v>
      </c>
      <c r="G127" s="6">
        <f t="shared" si="2"/>
        <v>0</v>
      </c>
      <c r="H127" s="7">
        <f t="shared" si="3"/>
        <v>1</v>
      </c>
    </row>
    <row r="128" spans="1:8" ht="45" hidden="1" outlineLevel="2" x14ac:dyDescent="0.2">
      <c r="A128" s="12" t="s">
        <v>27</v>
      </c>
      <c r="B128" s="13" t="s">
        <v>101</v>
      </c>
      <c r="C128" s="13" t="s">
        <v>28</v>
      </c>
      <c r="D128" s="13"/>
      <c r="E128" s="6">
        <v>120629.75999999999</v>
      </c>
      <c r="F128" s="6">
        <v>26163</v>
      </c>
      <c r="G128" s="6">
        <f t="shared" si="2"/>
        <v>94466.76</v>
      </c>
      <c r="H128" s="7">
        <f t="shared" si="3"/>
        <v>0.21688677818806903</v>
      </c>
    </row>
    <row r="129" spans="1:8" ht="33.75" hidden="1" outlineLevel="3" x14ac:dyDescent="0.2">
      <c r="A129" s="12" t="s">
        <v>108</v>
      </c>
      <c r="B129" s="13" t="s">
        <v>101</v>
      </c>
      <c r="C129" s="13" t="s">
        <v>109</v>
      </c>
      <c r="D129" s="13"/>
      <c r="E129" s="6">
        <v>120629.75999999999</v>
      </c>
      <c r="F129" s="6">
        <v>26163</v>
      </c>
      <c r="G129" s="6">
        <f t="shared" si="2"/>
        <v>94466.76</v>
      </c>
      <c r="H129" s="7">
        <f t="shared" si="3"/>
        <v>0.21688677818806903</v>
      </c>
    </row>
    <row r="130" spans="1:8" hidden="1" outlineLevel="6" x14ac:dyDescent="0.2">
      <c r="A130" s="14" t="s">
        <v>25</v>
      </c>
      <c r="B130" s="15" t="s">
        <v>101</v>
      </c>
      <c r="C130" s="15" t="s">
        <v>109</v>
      </c>
      <c r="D130" s="15" t="s">
        <v>26</v>
      </c>
      <c r="E130" s="16">
        <v>120629.75999999999</v>
      </c>
      <c r="F130" s="16">
        <v>26163</v>
      </c>
      <c r="G130" s="6">
        <f t="shared" si="2"/>
        <v>94466.76</v>
      </c>
      <c r="H130" s="7">
        <f t="shared" si="3"/>
        <v>0.21688677818806903</v>
      </c>
    </row>
    <row r="131" spans="1:8" x14ac:dyDescent="0.2">
      <c r="A131" s="12" t="s">
        <v>110</v>
      </c>
      <c r="B131" s="13" t="s">
        <v>111</v>
      </c>
      <c r="C131" s="13"/>
      <c r="D131" s="13"/>
      <c r="E131" s="6">
        <v>24143719.66</v>
      </c>
      <c r="F131" s="6">
        <v>19542065.510000002</v>
      </c>
      <c r="G131" s="6">
        <f t="shared" si="2"/>
        <v>4601654.1499999985</v>
      </c>
      <c r="H131" s="7">
        <f t="shared" si="3"/>
        <v>0.80940574961927803</v>
      </c>
    </row>
    <row r="132" spans="1:8" outlineLevel="1" collapsed="1" x14ac:dyDescent="0.2">
      <c r="A132" s="12" t="s">
        <v>112</v>
      </c>
      <c r="B132" s="13" t="s">
        <v>113</v>
      </c>
      <c r="C132" s="13"/>
      <c r="D132" s="13"/>
      <c r="E132" s="6">
        <v>170900</v>
      </c>
      <c r="F132" s="6">
        <v>164300.22</v>
      </c>
      <c r="G132" s="6">
        <f t="shared" si="2"/>
        <v>6599.7799999999988</v>
      </c>
      <c r="H132" s="7">
        <f t="shared" si="3"/>
        <v>0.96138221181977768</v>
      </c>
    </row>
    <row r="133" spans="1:8" ht="45" hidden="1" outlineLevel="2" x14ac:dyDescent="0.2">
      <c r="A133" s="12" t="s">
        <v>27</v>
      </c>
      <c r="B133" s="13" t="s">
        <v>113</v>
      </c>
      <c r="C133" s="13" t="s">
        <v>28</v>
      </c>
      <c r="D133" s="13"/>
      <c r="E133" s="6">
        <v>170900</v>
      </c>
      <c r="F133" s="6">
        <v>164300.22</v>
      </c>
      <c r="G133" s="6">
        <f t="shared" si="2"/>
        <v>6599.7799999999988</v>
      </c>
      <c r="H133" s="7">
        <f t="shared" si="3"/>
        <v>0.96138221181977768</v>
      </c>
    </row>
    <row r="134" spans="1:8" ht="78.75" hidden="1" outlineLevel="3" x14ac:dyDescent="0.2">
      <c r="A134" s="12" t="s">
        <v>114</v>
      </c>
      <c r="B134" s="13" t="s">
        <v>113</v>
      </c>
      <c r="C134" s="13" t="s">
        <v>115</v>
      </c>
      <c r="D134" s="13"/>
      <c r="E134" s="6">
        <v>170900</v>
      </c>
      <c r="F134" s="6">
        <v>164300.22</v>
      </c>
      <c r="G134" s="6">
        <f t="shared" si="2"/>
        <v>6599.7799999999988</v>
      </c>
      <c r="H134" s="7">
        <f t="shared" si="3"/>
        <v>0.96138221181977768</v>
      </c>
    </row>
    <row r="135" spans="1:8" hidden="1" outlineLevel="6" x14ac:dyDescent="0.2">
      <c r="A135" s="14" t="s">
        <v>25</v>
      </c>
      <c r="B135" s="15" t="s">
        <v>113</v>
      </c>
      <c r="C135" s="15" t="s">
        <v>115</v>
      </c>
      <c r="D135" s="15" t="s">
        <v>26</v>
      </c>
      <c r="E135" s="16">
        <v>170900</v>
      </c>
      <c r="F135" s="16">
        <v>164300.22</v>
      </c>
      <c r="G135" s="6">
        <f t="shared" si="2"/>
        <v>6599.7799999999988</v>
      </c>
      <c r="H135" s="7">
        <f t="shared" si="3"/>
        <v>0.96138221181977768</v>
      </c>
    </row>
    <row r="136" spans="1:8" outlineLevel="1" collapsed="1" x14ac:dyDescent="0.2">
      <c r="A136" s="12" t="s">
        <v>116</v>
      </c>
      <c r="B136" s="13" t="s">
        <v>117</v>
      </c>
      <c r="C136" s="13"/>
      <c r="D136" s="13"/>
      <c r="E136" s="6">
        <v>5542757.5</v>
      </c>
      <c r="F136" s="6">
        <v>3240433.58</v>
      </c>
      <c r="G136" s="6">
        <f t="shared" si="2"/>
        <v>2302323.92</v>
      </c>
      <c r="H136" s="7">
        <f t="shared" si="3"/>
        <v>0.58462481535589461</v>
      </c>
    </row>
    <row r="137" spans="1:8" ht="45" hidden="1" outlineLevel="2" x14ac:dyDescent="0.2">
      <c r="A137" s="12" t="s">
        <v>27</v>
      </c>
      <c r="B137" s="13" t="s">
        <v>117</v>
      </c>
      <c r="C137" s="13" t="s">
        <v>28</v>
      </c>
      <c r="D137" s="13"/>
      <c r="E137" s="6">
        <v>5542757.5</v>
      </c>
      <c r="F137" s="6">
        <v>3240433.58</v>
      </c>
      <c r="G137" s="6">
        <f t="shared" si="2"/>
        <v>2302323.92</v>
      </c>
      <c r="H137" s="7">
        <f t="shared" si="3"/>
        <v>0.58462481535589461</v>
      </c>
    </row>
    <row r="138" spans="1:8" ht="22.5" hidden="1" outlineLevel="3" x14ac:dyDescent="0.2">
      <c r="A138" s="12" t="s">
        <v>118</v>
      </c>
      <c r="B138" s="13" t="s">
        <v>117</v>
      </c>
      <c r="C138" s="13" t="s">
        <v>119</v>
      </c>
      <c r="D138" s="13"/>
      <c r="E138" s="6">
        <v>5460357.5</v>
      </c>
      <c r="F138" s="6">
        <v>3196763.58</v>
      </c>
      <c r="G138" s="6">
        <f t="shared" si="2"/>
        <v>2263593.92</v>
      </c>
      <c r="H138" s="7">
        <f t="shared" si="3"/>
        <v>0.58544950216171743</v>
      </c>
    </row>
    <row r="139" spans="1:8" hidden="1" outlineLevel="6" x14ac:dyDescent="0.2">
      <c r="A139" s="14" t="s">
        <v>25</v>
      </c>
      <c r="B139" s="15" t="s">
        <v>117</v>
      </c>
      <c r="C139" s="15" t="s">
        <v>119</v>
      </c>
      <c r="D139" s="15" t="s">
        <v>26</v>
      </c>
      <c r="E139" s="16">
        <v>5460357.5</v>
      </c>
      <c r="F139" s="16">
        <v>3196763.58</v>
      </c>
      <c r="G139" s="6">
        <f t="shared" si="2"/>
        <v>2263593.92</v>
      </c>
      <c r="H139" s="7">
        <f t="shared" si="3"/>
        <v>0.58544950216171743</v>
      </c>
    </row>
    <row r="140" spans="1:8" ht="56.25" hidden="1" outlineLevel="3" x14ac:dyDescent="0.2">
      <c r="A140" s="12" t="s">
        <v>120</v>
      </c>
      <c r="B140" s="13" t="s">
        <v>117</v>
      </c>
      <c r="C140" s="13" t="s">
        <v>121</v>
      </c>
      <c r="D140" s="13"/>
      <c r="E140" s="6">
        <v>82400</v>
      </c>
      <c r="F140" s="6">
        <v>43670</v>
      </c>
      <c r="G140" s="6">
        <f t="shared" si="2"/>
        <v>38730</v>
      </c>
      <c r="H140" s="7">
        <f t="shared" si="3"/>
        <v>0.52997572815533978</v>
      </c>
    </row>
    <row r="141" spans="1:8" ht="22.5" hidden="1" outlineLevel="6" x14ac:dyDescent="0.2">
      <c r="A141" s="14" t="s">
        <v>15</v>
      </c>
      <c r="B141" s="15" t="s">
        <v>117</v>
      </c>
      <c r="C141" s="15" t="s">
        <v>121</v>
      </c>
      <c r="D141" s="15" t="s">
        <v>16</v>
      </c>
      <c r="E141" s="16">
        <v>57000</v>
      </c>
      <c r="F141" s="16">
        <v>31644</v>
      </c>
      <c r="G141" s="6">
        <f t="shared" si="2"/>
        <v>25356</v>
      </c>
      <c r="H141" s="7">
        <f t="shared" si="3"/>
        <v>0.55515789473684207</v>
      </c>
    </row>
    <row r="142" spans="1:8" ht="56.25" hidden="1" outlineLevel="6" x14ac:dyDescent="0.2">
      <c r="A142" s="14" t="s">
        <v>17</v>
      </c>
      <c r="B142" s="15" t="s">
        <v>117</v>
      </c>
      <c r="C142" s="15" t="s">
        <v>121</v>
      </c>
      <c r="D142" s="15" t="s">
        <v>18</v>
      </c>
      <c r="E142" s="16">
        <v>17800</v>
      </c>
      <c r="F142" s="16">
        <v>9556</v>
      </c>
      <c r="G142" s="6">
        <f t="shared" ref="G142:G205" si="4">E142-F142</f>
        <v>8244</v>
      </c>
      <c r="H142" s="7">
        <f t="shared" ref="H142:H205" si="5">F142/E142</f>
        <v>0.53685393258426961</v>
      </c>
    </row>
    <row r="143" spans="1:8" hidden="1" outlineLevel="6" x14ac:dyDescent="0.2">
      <c r="A143" s="14" t="s">
        <v>25</v>
      </c>
      <c r="B143" s="15" t="s">
        <v>117</v>
      </c>
      <c r="C143" s="15" t="s">
        <v>121</v>
      </c>
      <c r="D143" s="15" t="s">
        <v>26</v>
      </c>
      <c r="E143" s="16">
        <v>7600</v>
      </c>
      <c r="F143" s="16">
        <v>2470</v>
      </c>
      <c r="G143" s="6">
        <f t="shared" si="4"/>
        <v>5130</v>
      </c>
      <c r="H143" s="7">
        <f t="shared" si="5"/>
        <v>0.32500000000000001</v>
      </c>
    </row>
    <row r="144" spans="1:8" outlineLevel="1" collapsed="1" x14ac:dyDescent="0.2">
      <c r="A144" s="12" t="s">
        <v>122</v>
      </c>
      <c r="B144" s="13" t="s">
        <v>123</v>
      </c>
      <c r="C144" s="13"/>
      <c r="D144" s="13"/>
      <c r="E144" s="6">
        <v>17689561.829999998</v>
      </c>
      <c r="F144" s="6">
        <v>15600331.710000001</v>
      </c>
      <c r="G144" s="6">
        <f t="shared" si="4"/>
        <v>2089230.1199999973</v>
      </c>
      <c r="H144" s="7">
        <f t="shared" si="5"/>
        <v>0.88189475013129837</v>
      </c>
    </row>
    <row r="145" spans="1:8" ht="67.5" hidden="1" outlineLevel="2" x14ac:dyDescent="0.2">
      <c r="A145" s="12" t="s">
        <v>124</v>
      </c>
      <c r="B145" s="13" t="s">
        <v>123</v>
      </c>
      <c r="C145" s="13" t="s">
        <v>125</v>
      </c>
      <c r="D145" s="13"/>
      <c r="E145" s="6">
        <v>8080808.0800000001</v>
      </c>
      <c r="F145" s="6">
        <v>6630980.1900000004</v>
      </c>
      <c r="G145" s="6">
        <f t="shared" si="4"/>
        <v>1449827.8899999997</v>
      </c>
      <c r="H145" s="7">
        <f t="shared" si="5"/>
        <v>0.82058379859455843</v>
      </c>
    </row>
    <row r="146" spans="1:8" ht="33.75" hidden="1" outlineLevel="3" x14ac:dyDescent="0.2">
      <c r="A146" s="12" t="s">
        <v>126</v>
      </c>
      <c r="B146" s="13" t="s">
        <v>123</v>
      </c>
      <c r="C146" s="13" t="s">
        <v>127</v>
      </c>
      <c r="D146" s="13"/>
      <c r="E146" s="6">
        <v>8080808.0800000001</v>
      </c>
      <c r="F146" s="6">
        <v>6630980.1900000004</v>
      </c>
      <c r="G146" s="6">
        <f t="shared" si="4"/>
        <v>1449827.8899999997</v>
      </c>
      <c r="H146" s="7">
        <f t="shared" si="5"/>
        <v>0.82058379859455843</v>
      </c>
    </row>
    <row r="147" spans="1:8" ht="45" hidden="1" outlineLevel="4" x14ac:dyDescent="0.2">
      <c r="A147" s="12" t="s">
        <v>128</v>
      </c>
      <c r="B147" s="13" t="s">
        <v>123</v>
      </c>
      <c r="C147" s="13" t="s">
        <v>129</v>
      </c>
      <c r="D147" s="13"/>
      <c r="E147" s="6">
        <v>8080808.0800000001</v>
      </c>
      <c r="F147" s="6">
        <v>6630980.1900000004</v>
      </c>
      <c r="G147" s="6">
        <f t="shared" si="4"/>
        <v>1449827.8899999997</v>
      </c>
      <c r="H147" s="7">
        <f t="shared" si="5"/>
        <v>0.82058379859455843</v>
      </c>
    </row>
    <row r="148" spans="1:8" hidden="1" outlineLevel="6" x14ac:dyDescent="0.2">
      <c r="A148" s="14" t="s">
        <v>25</v>
      </c>
      <c r="B148" s="15" t="s">
        <v>123</v>
      </c>
      <c r="C148" s="15" t="s">
        <v>129</v>
      </c>
      <c r="D148" s="15" t="s">
        <v>26</v>
      </c>
      <c r="E148" s="16">
        <v>8080808.0800000001</v>
      </c>
      <c r="F148" s="16">
        <v>6630980.1900000004</v>
      </c>
      <c r="G148" s="6">
        <f t="shared" si="4"/>
        <v>1449827.8899999997</v>
      </c>
      <c r="H148" s="7">
        <f t="shared" si="5"/>
        <v>0.82058379859455843</v>
      </c>
    </row>
    <row r="149" spans="1:8" ht="45" hidden="1" outlineLevel="2" x14ac:dyDescent="0.2">
      <c r="A149" s="12" t="s">
        <v>27</v>
      </c>
      <c r="B149" s="13" t="s">
        <v>123</v>
      </c>
      <c r="C149" s="13" t="s">
        <v>28</v>
      </c>
      <c r="D149" s="13"/>
      <c r="E149" s="6">
        <v>9608753.75</v>
      </c>
      <c r="F149" s="6">
        <v>8969351.5199999996</v>
      </c>
      <c r="G149" s="6">
        <f t="shared" si="4"/>
        <v>639402.23000000045</v>
      </c>
      <c r="H149" s="7">
        <f t="shared" si="5"/>
        <v>0.93345627886446769</v>
      </c>
    </row>
    <row r="150" spans="1:8" ht="22.5" hidden="1" outlineLevel="3" x14ac:dyDescent="0.2">
      <c r="A150" s="12" t="s">
        <v>130</v>
      </c>
      <c r="B150" s="13" t="s">
        <v>123</v>
      </c>
      <c r="C150" s="13" t="s">
        <v>131</v>
      </c>
      <c r="D150" s="13"/>
      <c r="E150" s="6">
        <v>444885.75</v>
      </c>
      <c r="F150" s="6">
        <v>96108.24</v>
      </c>
      <c r="G150" s="6">
        <f t="shared" si="4"/>
        <v>348777.51</v>
      </c>
      <c r="H150" s="7">
        <f t="shared" si="5"/>
        <v>0.21602903666840309</v>
      </c>
    </row>
    <row r="151" spans="1:8" hidden="1" outlineLevel="6" x14ac:dyDescent="0.2">
      <c r="A151" s="14" t="s">
        <v>25</v>
      </c>
      <c r="B151" s="15" t="s">
        <v>123</v>
      </c>
      <c r="C151" s="15" t="s">
        <v>131</v>
      </c>
      <c r="D151" s="15" t="s">
        <v>26</v>
      </c>
      <c r="E151" s="16">
        <v>444885.75</v>
      </c>
      <c r="F151" s="16">
        <v>96108.24</v>
      </c>
      <c r="G151" s="6">
        <f t="shared" si="4"/>
        <v>348777.51</v>
      </c>
      <c r="H151" s="7">
        <f t="shared" si="5"/>
        <v>0.21602903666840309</v>
      </c>
    </row>
    <row r="152" spans="1:8" ht="78.75" hidden="1" outlineLevel="3" x14ac:dyDescent="0.2">
      <c r="A152" s="12" t="s">
        <v>104</v>
      </c>
      <c r="B152" s="13" t="s">
        <v>123</v>
      </c>
      <c r="C152" s="13" t="s">
        <v>132</v>
      </c>
      <c r="D152" s="13"/>
      <c r="E152" s="6">
        <v>262068</v>
      </c>
      <c r="F152" s="6">
        <v>262068</v>
      </c>
      <c r="G152" s="6">
        <f t="shared" si="4"/>
        <v>0</v>
      </c>
      <c r="H152" s="7">
        <f t="shared" si="5"/>
        <v>1</v>
      </c>
    </row>
    <row r="153" spans="1:8" hidden="1" outlineLevel="6" x14ac:dyDescent="0.2">
      <c r="A153" s="14" t="s">
        <v>25</v>
      </c>
      <c r="B153" s="15" t="s">
        <v>123</v>
      </c>
      <c r="C153" s="15" t="s">
        <v>132</v>
      </c>
      <c r="D153" s="15" t="s">
        <v>26</v>
      </c>
      <c r="E153" s="16">
        <v>262068</v>
      </c>
      <c r="F153" s="16">
        <v>262068</v>
      </c>
      <c r="G153" s="6">
        <f t="shared" si="4"/>
        <v>0</v>
      </c>
      <c r="H153" s="7">
        <f t="shared" si="5"/>
        <v>1</v>
      </c>
    </row>
    <row r="154" spans="1:8" ht="45" hidden="1" outlineLevel="3" x14ac:dyDescent="0.2">
      <c r="A154" s="12" t="s">
        <v>128</v>
      </c>
      <c r="B154" s="13" t="s">
        <v>123</v>
      </c>
      <c r="C154" s="13" t="s">
        <v>133</v>
      </c>
      <c r="D154" s="13"/>
      <c r="E154" s="6">
        <v>8901800</v>
      </c>
      <c r="F154" s="6">
        <v>8611175.2799999993</v>
      </c>
      <c r="G154" s="6">
        <f t="shared" si="4"/>
        <v>290624.72000000067</v>
      </c>
      <c r="H154" s="7">
        <f t="shared" si="5"/>
        <v>0.96735214001662573</v>
      </c>
    </row>
    <row r="155" spans="1:8" hidden="1" outlineLevel="6" x14ac:dyDescent="0.2">
      <c r="A155" s="14" t="s">
        <v>25</v>
      </c>
      <c r="B155" s="15" t="s">
        <v>123</v>
      </c>
      <c r="C155" s="15" t="s">
        <v>133</v>
      </c>
      <c r="D155" s="15" t="s">
        <v>26</v>
      </c>
      <c r="E155" s="16">
        <v>3356800</v>
      </c>
      <c r="F155" s="16">
        <v>3296156</v>
      </c>
      <c r="G155" s="6">
        <f t="shared" si="4"/>
        <v>60644</v>
      </c>
      <c r="H155" s="7">
        <f t="shared" si="5"/>
        <v>0.98193398474737847</v>
      </c>
    </row>
    <row r="156" spans="1:8" hidden="1" outlineLevel="6" x14ac:dyDescent="0.2">
      <c r="A156" s="14" t="s">
        <v>134</v>
      </c>
      <c r="B156" s="15" t="s">
        <v>123</v>
      </c>
      <c r="C156" s="15" t="s">
        <v>133</v>
      </c>
      <c r="D156" s="15" t="s">
        <v>135</v>
      </c>
      <c r="E156" s="16">
        <v>5545000</v>
      </c>
      <c r="F156" s="16">
        <v>5315019.28</v>
      </c>
      <c r="G156" s="6">
        <f t="shared" si="4"/>
        <v>229980.71999999974</v>
      </c>
      <c r="H156" s="7">
        <f t="shared" si="5"/>
        <v>0.95852466726780894</v>
      </c>
    </row>
    <row r="157" spans="1:8" ht="22.5" outlineLevel="1" collapsed="1" x14ac:dyDescent="0.2">
      <c r="A157" s="12" t="s">
        <v>136</v>
      </c>
      <c r="B157" s="13" t="s">
        <v>137</v>
      </c>
      <c r="C157" s="13"/>
      <c r="D157" s="13"/>
      <c r="E157" s="6">
        <v>740500.33</v>
      </c>
      <c r="F157" s="6">
        <v>537000</v>
      </c>
      <c r="G157" s="6">
        <f t="shared" si="4"/>
        <v>203500.32999999996</v>
      </c>
      <c r="H157" s="7">
        <f t="shared" si="5"/>
        <v>0.7251853621726273</v>
      </c>
    </row>
    <row r="158" spans="1:8" ht="56.25" hidden="1" outlineLevel="2" x14ac:dyDescent="0.2">
      <c r="A158" s="12" t="s">
        <v>73</v>
      </c>
      <c r="B158" s="13" t="s">
        <v>137</v>
      </c>
      <c r="C158" s="13" t="s">
        <v>74</v>
      </c>
      <c r="D158" s="13"/>
      <c r="E158" s="6">
        <v>620500.32999999996</v>
      </c>
      <c r="F158" s="6">
        <v>537000</v>
      </c>
      <c r="G158" s="6">
        <f t="shared" si="4"/>
        <v>83500.329999999958</v>
      </c>
      <c r="H158" s="7">
        <f t="shared" si="5"/>
        <v>0.86543064368716782</v>
      </c>
    </row>
    <row r="159" spans="1:8" ht="22.5" hidden="1" outlineLevel="3" x14ac:dyDescent="0.2">
      <c r="A159" s="12" t="s">
        <v>75</v>
      </c>
      <c r="B159" s="13" t="s">
        <v>137</v>
      </c>
      <c r="C159" s="13" t="s">
        <v>76</v>
      </c>
      <c r="D159" s="13"/>
      <c r="E159" s="6">
        <v>620500.32999999996</v>
      </c>
      <c r="F159" s="6">
        <v>537000</v>
      </c>
      <c r="G159" s="6">
        <f t="shared" si="4"/>
        <v>83500.329999999958</v>
      </c>
      <c r="H159" s="7">
        <f t="shared" si="5"/>
        <v>0.86543064368716782</v>
      </c>
    </row>
    <row r="160" spans="1:8" hidden="1" outlineLevel="6" x14ac:dyDescent="0.2">
      <c r="A160" s="14" t="s">
        <v>25</v>
      </c>
      <c r="B160" s="15" t="s">
        <v>137</v>
      </c>
      <c r="C160" s="15" t="s">
        <v>76</v>
      </c>
      <c r="D160" s="15" t="s">
        <v>26</v>
      </c>
      <c r="E160" s="16">
        <v>620500.32999999996</v>
      </c>
      <c r="F160" s="16">
        <v>537000</v>
      </c>
      <c r="G160" s="6">
        <f t="shared" si="4"/>
        <v>83500.329999999958</v>
      </c>
      <c r="H160" s="7">
        <f t="shared" si="5"/>
        <v>0.86543064368716782</v>
      </c>
    </row>
    <row r="161" spans="1:8" ht="45" hidden="1" outlineLevel="2" x14ac:dyDescent="0.2">
      <c r="A161" s="12" t="s">
        <v>27</v>
      </c>
      <c r="B161" s="13" t="s">
        <v>137</v>
      </c>
      <c r="C161" s="13" t="s">
        <v>28</v>
      </c>
      <c r="D161" s="13"/>
      <c r="E161" s="6">
        <v>120000</v>
      </c>
      <c r="F161" s="6">
        <v>0</v>
      </c>
      <c r="G161" s="6">
        <f t="shared" si="4"/>
        <v>120000</v>
      </c>
      <c r="H161" s="7">
        <f t="shared" si="5"/>
        <v>0</v>
      </c>
    </row>
    <row r="162" spans="1:8" ht="33.75" hidden="1" outlineLevel="3" x14ac:dyDescent="0.2">
      <c r="A162" s="12" t="s">
        <v>138</v>
      </c>
      <c r="B162" s="13" t="s">
        <v>137</v>
      </c>
      <c r="C162" s="13" t="s">
        <v>139</v>
      </c>
      <c r="D162" s="13"/>
      <c r="E162" s="6">
        <v>120000</v>
      </c>
      <c r="F162" s="6">
        <v>0</v>
      </c>
      <c r="G162" s="6">
        <f t="shared" si="4"/>
        <v>120000</v>
      </c>
      <c r="H162" s="7">
        <f t="shared" si="5"/>
        <v>0</v>
      </c>
    </row>
    <row r="163" spans="1:8" hidden="1" outlineLevel="6" x14ac:dyDescent="0.2">
      <c r="A163" s="14" t="s">
        <v>25</v>
      </c>
      <c r="B163" s="15" t="s">
        <v>137</v>
      </c>
      <c r="C163" s="15" t="s">
        <v>139</v>
      </c>
      <c r="D163" s="15" t="s">
        <v>26</v>
      </c>
      <c r="E163" s="16">
        <v>120000</v>
      </c>
      <c r="F163" s="16">
        <v>0</v>
      </c>
      <c r="G163" s="6">
        <f t="shared" si="4"/>
        <v>120000</v>
      </c>
      <c r="H163" s="7">
        <f t="shared" si="5"/>
        <v>0</v>
      </c>
    </row>
    <row r="164" spans="1:8" ht="22.5" x14ac:dyDescent="0.2">
      <c r="A164" s="12" t="s">
        <v>140</v>
      </c>
      <c r="B164" s="13" t="s">
        <v>141</v>
      </c>
      <c r="C164" s="13"/>
      <c r="D164" s="13"/>
      <c r="E164" s="6">
        <v>28381811.239999998</v>
      </c>
      <c r="F164" s="6">
        <v>6845076.7800000003</v>
      </c>
      <c r="G164" s="6">
        <f t="shared" si="4"/>
        <v>21536734.459999997</v>
      </c>
      <c r="H164" s="7">
        <f t="shared" si="5"/>
        <v>0.24117829274943767</v>
      </c>
    </row>
    <row r="165" spans="1:8" outlineLevel="1" x14ac:dyDescent="0.2">
      <c r="A165" s="12" t="s">
        <v>142</v>
      </c>
      <c r="B165" s="13" t="s">
        <v>143</v>
      </c>
      <c r="C165" s="13"/>
      <c r="D165" s="13"/>
      <c r="E165" s="6">
        <v>20620471.359999999</v>
      </c>
      <c r="F165" s="6">
        <v>3041346.7</v>
      </c>
      <c r="G165" s="6">
        <f t="shared" si="4"/>
        <v>17579124.66</v>
      </c>
      <c r="H165" s="7">
        <f t="shared" si="5"/>
        <v>0.14749161873669217</v>
      </c>
    </row>
    <row r="166" spans="1:8" ht="67.5" hidden="1" outlineLevel="2" x14ac:dyDescent="0.2">
      <c r="A166" s="12" t="s">
        <v>124</v>
      </c>
      <c r="B166" s="13" t="s">
        <v>143</v>
      </c>
      <c r="C166" s="13" t="s">
        <v>125</v>
      </c>
      <c r="D166" s="13"/>
      <c r="E166" s="6">
        <v>12550316.26</v>
      </c>
      <c r="F166" s="6">
        <v>1129424.05</v>
      </c>
      <c r="G166" s="6">
        <f t="shared" si="4"/>
        <v>11420892.209999999</v>
      </c>
      <c r="H166" s="7">
        <f t="shared" si="5"/>
        <v>8.9991680416824815E-2</v>
      </c>
    </row>
    <row r="167" spans="1:8" ht="22.5" hidden="1" outlineLevel="3" x14ac:dyDescent="0.2">
      <c r="A167" s="12" t="s">
        <v>144</v>
      </c>
      <c r="B167" s="13" t="s">
        <v>143</v>
      </c>
      <c r="C167" s="13" t="s">
        <v>145</v>
      </c>
      <c r="D167" s="13"/>
      <c r="E167" s="6">
        <v>14512.15</v>
      </c>
      <c r="F167" s="6">
        <v>14512.15</v>
      </c>
      <c r="G167" s="6">
        <f t="shared" si="4"/>
        <v>0</v>
      </c>
      <c r="H167" s="7">
        <f t="shared" si="5"/>
        <v>1</v>
      </c>
    </row>
    <row r="168" spans="1:8" ht="45" hidden="1" outlineLevel="4" x14ac:dyDescent="0.2">
      <c r="A168" s="12" t="s">
        <v>146</v>
      </c>
      <c r="B168" s="13" t="s">
        <v>143</v>
      </c>
      <c r="C168" s="13" t="s">
        <v>147</v>
      </c>
      <c r="D168" s="13"/>
      <c r="E168" s="6">
        <v>14512.15</v>
      </c>
      <c r="F168" s="6">
        <v>14512.15</v>
      </c>
      <c r="G168" s="6">
        <f t="shared" si="4"/>
        <v>0</v>
      </c>
      <c r="H168" s="7">
        <f t="shared" si="5"/>
        <v>1</v>
      </c>
    </row>
    <row r="169" spans="1:8" ht="45" hidden="1" outlineLevel="6" x14ac:dyDescent="0.2">
      <c r="A169" s="14" t="s">
        <v>146</v>
      </c>
      <c r="B169" s="15" t="s">
        <v>143</v>
      </c>
      <c r="C169" s="15" t="s">
        <v>147</v>
      </c>
      <c r="D169" s="15" t="s">
        <v>148</v>
      </c>
      <c r="E169" s="16">
        <v>14512.15</v>
      </c>
      <c r="F169" s="16">
        <v>14512.15</v>
      </c>
      <c r="G169" s="6">
        <f t="shared" si="4"/>
        <v>0</v>
      </c>
      <c r="H169" s="7">
        <f t="shared" si="5"/>
        <v>1</v>
      </c>
    </row>
    <row r="170" spans="1:8" ht="22.5" hidden="1" outlineLevel="3" x14ac:dyDescent="0.2">
      <c r="A170" s="12" t="s">
        <v>149</v>
      </c>
      <c r="B170" s="13" t="s">
        <v>143</v>
      </c>
      <c r="C170" s="13" t="s">
        <v>150</v>
      </c>
      <c r="D170" s="13"/>
      <c r="E170" s="6">
        <v>120315.73</v>
      </c>
      <c r="F170" s="6">
        <v>10315.73</v>
      </c>
      <c r="G170" s="6">
        <f t="shared" si="4"/>
        <v>110000</v>
      </c>
      <c r="H170" s="7">
        <f t="shared" si="5"/>
        <v>8.5738830658302123E-2</v>
      </c>
    </row>
    <row r="171" spans="1:8" ht="45" hidden="1" outlineLevel="4" x14ac:dyDescent="0.2">
      <c r="A171" s="12" t="s">
        <v>146</v>
      </c>
      <c r="B171" s="13" t="s">
        <v>143</v>
      </c>
      <c r="C171" s="13" t="s">
        <v>151</v>
      </c>
      <c r="D171" s="13"/>
      <c r="E171" s="6">
        <v>120315.73</v>
      </c>
      <c r="F171" s="6">
        <v>10315.73</v>
      </c>
      <c r="G171" s="6">
        <f t="shared" si="4"/>
        <v>110000</v>
      </c>
      <c r="H171" s="7">
        <f t="shared" si="5"/>
        <v>8.5738830658302123E-2</v>
      </c>
    </row>
    <row r="172" spans="1:8" ht="45" hidden="1" outlineLevel="6" x14ac:dyDescent="0.2">
      <c r="A172" s="14" t="s">
        <v>146</v>
      </c>
      <c r="B172" s="15" t="s">
        <v>143</v>
      </c>
      <c r="C172" s="15" t="s">
        <v>151</v>
      </c>
      <c r="D172" s="15" t="s">
        <v>148</v>
      </c>
      <c r="E172" s="16">
        <v>120315.73</v>
      </c>
      <c r="F172" s="16">
        <v>10315.73</v>
      </c>
      <c r="G172" s="6">
        <f t="shared" si="4"/>
        <v>110000</v>
      </c>
      <c r="H172" s="7">
        <f t="shared" si="5"/>
        <v>8.5738830658302123E-2</v>
      </c>
    </row>
    <row r="173" spans="1:8" ht="22.5" hidden="1" outlineLevel="3" x14ac:dyDescent="0.2">
      <c r="A173" s="12" t="s">
        <v>152</v>
      </c>
      <c r="B173" s="13" t="s">
        <v>143</v>
      </c>
      <c r="C173" s="13" t="s">
        <v>153</v>
      </c>
      <c r="D173" s="13"/>
      <c r="E173" s="6">
        <v>11994334.35</v>
      </c>
      <c r="F173" s="6">
        <v>1077358.1399999999</v>
      </c>
      <c r="G173" s="6">
        <f t="shared" si="4"/>
        <v>10916976.209999999</v>
      </c>
      <c r="H173" s="7">
        <f t="shared" si="5"/>
        <v>8.9822253454190218E-2</v>
      </c>
    </row>
    <row r="174" spans="1:8" ht="45" hidden="1" outlineLevel="4" x14ac:dyDescent="0.2">
      <c r="A174" s="12" t="s">
        <v>146</v>
      </c>
      <c r="B174" s="13" t="s">
        <v>143</v>
      </c>
      <c r="C174" s="13" t="s">
        <v>154</v>
      </c>
      <c r="D174" s="13"/>
      <c r="E174" s="6">
        <v>1077358.1499999999</v>
      </c>
      <c r="F174" s="6">
        <v>1077358.1399999999</v>
      </c>
      <c r="G174" s="6">
        <f t="shared" si="4"/>
        <v>1.0000000009313226E-2</v>
      </c>
      <c r="H174" s="7">
        <f t="shared" si="5"/>
        <v>0.99999999071803558</v>
      </c>
    </row>
    <row r="175" spans="1:8" ht="45" hidden="1" outlineLevel="6" x14ac:dyDescent="0.2">
      <c r="A175" s="14" t="s">
        <v>146</v>
      </c>
      <c r="B175" s="15" t="s">
        <v>143</v>
      </c>
      <c r="C175" s="15" t="s">
        <v>154</v>
      </c>
      <c r="D175" s="15" t="s">
        <v>148</v>
      </c>
      <c r="E175" s="16">
        <v>1077358.1499999999</v>
      </c>
      <c r="F175" s="16">
        <v>1077358.1399999999</v>
      </c>
      <c r="G175" s="6">
        <f t="shared" si="4"/>
        <v>1.0000000009313226E-2</v>
      </c>
      <c r="H175" s="7">
        <f t="shared" si="5"/>
        <v>0.99999999071803558</v>
      </c>
    </row>
    <row r="176" spans="1:8" ht="78.75" hidden="1" outlineLevel="4" x14ac:dyDescent="0.2">
      <c r="A176" s="12" t="s">
        <v>155</v>
      </c>
      <c r="B176" s="13" t="s">
        <v>143</v>
      </c>
      <c r="C176" s="13" t="s">
        <v>156</v>
      </c>
      <c r="D176" s="13"/>
      <c r="E176" s="6">
        <v>10916976.199999999</v>
      </c>
      <c r="F176" s="6">
        <v>0</v>
      </c>
      <c r="G176" s="6">
        <f t="shared" si="4"/>
        <v>10916976.199999999</v>
      </c>
      <c r="H176" s="7">
        <f t="shared" si="5"/>
        <v>0</v>
      </c>
    </row>
    <row r="177" spans="1:8" ht="45" hidden="1" outlineLevel="6" x14ac:dyDescent="0.2">
      <c r="A177" s="14" t="s">
        <v>146</v>
      </c>
      <c r="B177" s="15" t="s">
        <v>143</v>
      </c>
      <c r="C177" s="15" t="s">
        <v>156</v>
      </c>
      <c r="D177" s="15" t="s">
        <v>148</v>
      </c>
      <c r="E177" s="16">
        <v>10916976.199999999</v>
      </c>
      <c r="F177" s="16">
        <v>0</v>
      </c>
      <c r="G177" s="6">
        <f t="shared" si="4"/>
        <v>10916976.199999999</v>
      </c>
      <c r="H177" s="7">
        <f t="shared" si="5"/>
        <v>0</v>
      </c>
    </row>
    <row r="178" spans="1:8" ht="45" hidden="1" outlineLevel="3" x14ac:dyDescent="0.2">
      <c r="A178" s="12" t="s">
        <v>157</v>
      </c>
      <c r="B178" s="13" t="s">
        <v>143</v>
      </c>
      <c r="C178" s="13" t="s">
        <v>158</v>
      </c>
      <c r="D178" s="13"/>
      <c r="E178" s="6">
        <v>27238.03</v>
      </c>
      <c r="F178" s="6">
        <v>27238.03</v>
      </c>
      <c r="G178" s="6">
        <f t="shared" si="4"/>
        <v>0</v>
      </c>
      <c r="H178" s="7">
        <f t="shared" si="5"/>
        <v>1</v>
      </c>
    </row>
    <row r="179" spans="1:8" ht="45" hidden="1" outlineLevel="4" x14ac:dyDescent="0.2">
      <c r="A179" s="12" t="s">
        <v>146</v>
      </c>
      <c r="B179" s="13" t="s">
        <v>143</v>
      </c>
      <c r="C179" s="13" t="s">
        <v>159</v>
      </c>
      <c r="D179" s="13"/>
      <c r="E179" s="6">
        <v>27238.03</v>
      </c>
      <c r="F179" s="6">
        <v>27238.03</v>
      </c>
      <c r="G179" s="6">
        <f t="shared" si="4"/>
        <v>0</v>
      </c>
      <c r="H179" s="7">
        <f t="shared" si="5"/>
        <v>1</v>
      </c>
    </row>
    <row r="180" spans="1:8" ht="45" hidden="1" outlineLevel="6" x14ac:dyDescent="0.2">
      <c r="A180" s="14" t="s">
        <v>146</v>
      </c>
      <c r="B180" s="15" t="s">
        <v>143</v>
      </c>
      <c r="C180" s="15" t="s">
        <v>159</v>
      </c>
      <c r="D180" s="15" t="s">
        <v>148</v>
      </c>
      <c r="E180" s="16">
        <v>27238.03</v>
      </c>
      <c r="F180" s="16">
        <v>27238.03</v>
      </c>
      <c r="G180" s="6">
        <f t="shared" si="4"/>
        <v>0</v>
      </c>
      <c r="H180" s="7">
        <f t="shared" si="5"/>
        <v>1</v>
      </c>
    </row>
    <row r="181" spans="1:8" ht="22.5" hidden="1" outlineLevel="3" x14ac:dyDescent="0.2">
      <c r="A181" s="12" t="s">
        <v>160</v>
      </c>
      <c r="B181" s="13" t="s">
        <v>143</v>
      </c>
      <c r="C181" s="13" t="s">
        <v>161</v>
      </c>
      <c r="D181" s="13"/>
      <c r="E181" s="6">
        <v>393916</v>
      </c>
      <c r="F181" s="6">
        <v>0</v>
      </c>
      <c r="G181" s="6">
        <f t="shared" si="4"/>
        <v>393916</v>
      </c>
      <c r="H181" s="7">
        <f t="shared" si="5"/>
        <v>0</v>
      </c>
    </row>
    <row r="182" spans="1:8" ht="22.5" hidden="1" outlineLevel="4" x14ac:dyDescent="0.2">
      <c r="A182" s="12" t="s">
        <v>162</v>
      </c>
      <c r="B182" s="13" t="s">
        <v>143</v>
      </c>
      <c r="C182" s="13" t="s">
        <v>163</v>
      </c>
      <c r="D182" s="13"/>
      <c r="E182" s="6">
        <v>393916</v>
      </c>
      <c r="F182" s="6">
        <v>0</v>
      </c>
      <c r="G182" s="6">
        <f t="shared" si="4"/>
        <v>393916</v>
      </c>
      <c r="H182" s="7">
        <f t="shared" si="5"/>
        <v>0</v>
      </c>
    </row>
    <row r="183" spans="1:8" hidden="1" outlineLevel="6" x14ac:dyDescent="0.2">
      <c r="A183" s="14" t="s">
        <v>25</v>
      </c>
      <c r="B183" s="15" t="s">
        <v>143</v>
      </c>
      <c r="C183" s="15" t="s">
        <v>163</v>
      </c>
      <c r="D183" s="15" t="s">
        <v>26</v>
      </c>
      <c r="E183" s="16">
        <v>393916</v>
      </c>
      <c r="F183" s="16">
        <v>0</v>
      </c>
      <c r="G183" s="6">
        <f t="shared" si="4"/>
        <v>393916</v>
      </c>
      <c r="H183" s="7">
        <f t="shared" si="5"/>
        <v>0</v>
      </c>
    </row>
    <row r="184" spans="1:8" ht="56.25" hidden="1" outlineLevel="2" x14ac:dyDescent="0.2">
      <c r="A184" s="12" t="s">
        <v>164</v>
      </c>
      <c r="B184" s="13" t="s">
        <v>143</v>
      </c>
      <c r="C184" s="13" t="s">
        <v>165</v>
      </c>
      <c r="D184" s="13"/>
      <c r="E184" s="6">
        <v>4051257.66</v>
      </c>
      <c r="F184" s="6">
        <v>0</v>
      </c>
      <c r="G184" s="6">
        <f t="shared" si="4"/>
        <v>4051257.66</v>
      </c>
      <c r="H184" s="7">
        <f t="shared" si="5"/>
        <v>0</v>
      </c>
    </row>
    <row r="185" spans="1:8" ht="22.5" hidden="1" outlineLevel="3" x14ac:dyDescent="0.2">
      <c r="A185" s="12" t="s">
        <v>166</v>
      </c>
      <c r="B185" s="13" t="s">
        <v>143</v>
      </c>
      <c r="C185" s="13" t="s">
        <v>167</v>
      </c>
      <c r="D185" s="13"/>
      <c r="E185" s="6">
        <v>3236666.66</v>
      </c>
      <c r="F185" s="6">
        <v>0</v>
      </c>
      <c r="G185" s="6">
        <f t="shared" si="4"/>
        <v>3236666.66</v>
      </c>
      <c r="H185" s="7">
        <f t="shared" si="5"/>
        <v>0</v>
      </c>
    </row>
    <row r="186" spans="1:8" ht="45" hidden="1" outlineLevel="4" x14ac:dyDescent="0.2">
      <c r="A186" s="12" t="s">
        <v>168</v>
      </c>
      <c r="B186" s="13" t="s">
        <v>143</v>
      </c>
      <c r="C186" s="13" t="s">
        <v>169</v>
      </c>
      <c r="D186" s="13"/>
      <c r="E186" s="6">
        <v>3236666.66</v>
      </c>
      <c r="F186" s="6">
        <v>0</v>
      </c>
      <c r="G186" s="6">
        <f t="shared" si="4"/>
        <v>3236666.66</v>
      </c>
      <c r="H186" s="7">
        <f t="shared" si="5"/>
        <v>0</v>
      </c>
    </row>
    <row r="187" spans="1:8" hidden="1" outlineLevel="6" x14ac:dyDescent="0.2">
      <c r="A187" s="14" t="s">
        <v>25</v>
      </c>
      <c r="B187" s="15" t="s">
        <v>143</v>
      </c>
      <c r="C187" s="15" t="s">
        <v>169</v>
      </c>
      <c r="D187" s="15" t="s">
        <v>26</v>
      </c>
      <c r="E187" s="16">
        <v>3236666.66</v>
      </c>
      <c r="F187" s="16">
        <v>0</v>
      </c>
      <c r="G187" s="6">
        <f t="shared" si="4"/>
        <v>3236666.66</v>
      </c>
      <c r="H187" s="7">
        <f t="shared" si="5"/>
        <v>0</v>
      </c>
    </row>
    <row r="188" spans="1:8" ht="56.25" hidden="1" outlineLevel="3" x14ac:dyDescent="0.2">
      <c r="A188" s="12" t="s">
        <v>170</v>
      </c>
      <c r="B188" s="13" t="s">
        <v>143</v>
      </c>
      <c r="C188" s="13" t="s">
        <v>171</v>
      </c>
      <c r="D188" s="13"/>
      <c r="E188" s="6">
        <v>558857.31999999995</v>
      </c>
      <c r="F188" s="6">
        <v>0</v>
      </c>
      <c r="G188" s="6">
        <f t="shared" si="4"/>
        <v>558857.31999999995</v>
      </c>
      <c r="H188" s="7">
        <f t="shared" si="5"/>
        <v>0</v>
      </c>
    </row>
    <row r="189" spans="1:8" ht="33.75" hidden="1" outlineLevel="4" x14ac:dyDescent="0.2">
      <c r="A189" s="12" t="s">
        <v>94</v>
      </c>
      <c r="B189" s="13" t="s">
        <v>143</v>
      </c>
      <c r="C189" s="13" t="s">
        <v>172</v>
      </c>
      <c r="D189" s="13"/>
      <c r="E189" s="6">
        <v>558857.31999999995</v>
      </c>
      <c r="F189" s="6">
        <v>0</v>
      </c>
      <c r="G189" s="6">
        <f t="shared" si="4"/>
        <v>558857.31999999995</v>
      </c>
      <c r="H189" s="7">
        <f t="shared" si="5"/>
        <v>0</v>
      </c>
    </row>
    <row r="190" spans="1:8" hidden="1" outlineLevel="6" x14ac:dyDescent="0.2">
      <c r="A190" s="14" t="s">
        <v>25</v>
      </c>
      <c r="B190" s="15" t="s">
        <v>143</v>
      </c>
      <c r="C190" s="15" t="s">
        <v>172</v>
      </c>
      <c r="D190" s="15" t="s">
        <v>26</v>
      </c>
      <c r="E190" s="16">
        <v>558857.31999999995</v>
      </c>
      <c r="F190" s="16">
        <v>0</v>
      </c>
      <c r="G190" s="6">
        <f t="shared" si="4"/>
        <v>558857.31999999995</v>
      </c>
      <c r="H190" s="7">
        <f t="shared" si="5"/>
        <v>0</v>
      </c>
    </row>
    <row r="191" spans="1:8" ht="33.75" hidden="1" outlineLevel="3" x14ac:dyDescent="0.2">
      <c r="A191" s="12" t="s">
        <v>173</v>
      </c>
      <c r="B191" s="13" t="s">
        <v>143</v>
      </c>
      <c r="C191" s="13" t="s">
        <v>174</v>
      </c>
      <c r="D191" s="13"/>
      <c r="E191" s="6">
        <v>255733.68</v>
      </c>
      <c r="F191" s="6">
        <v>0</v>
      </c>
      <c r="G191" s="6">
        <f t="shared" si="4"/>
        <v>255733.68</v>
      </c>
      <c r="H191" s="7">
        <f t="shared" si="5"/>
        <v>0</v>
      </c>
    </row>
    <row r="192" spans="1:8" ht="33.75" hidden="1" outlineLevel="4" x14ac:dyDescent="0.2">
      <c r="A192" s="12" t="s">
        <v>94</v>
      </c>
      <c r="B192" s="13" t="s">
        <v>143</v>
      </c>
      <c r="C192" s="13" t="s">
        <v>175</v>
      </c>
      <c r="D192" s="13"/>
      <c r="E192" s="6">
        <v>255733.68</v>
      </c>
      <c r="F192" s="6">
        <v>0</v>
      </c>
      <c r="G192" s="6">
        <f t="shared" si="4"/>
        <v>255733.68</v>
      </c>
      <c r="H192" s="7">
        <f t="shared" si="5"/>
        <v>0</v>
      </c>
    </row>
    <row r="193" spans="1:8" ht="45" hidden="1" outlineLevel="6" x14ac:dyDescent="0.2">
      <c r="A193" s="14" t="s">
        <v>146</v>
      </c>
      <c r="B193" s="15" t="s">
        <v>143</v>
      </c>
      <c r="C193" s="15" t="s">
        <v>175</v>
      </c>
      <c r="D193" s="15" t="s">
        <v>148</v>
      </c>
      <c r="E193" s="16">
        <v>255733.68</v>
      </c>
      <c r="F193" s="16">
        <v>0</v>
      </c>
      <c r="G193" s="6">
        <f t="shared" si="4"/>
        <v>255733.68</v>
      </c>
      <c r="H193" s="7">
        <f t="shared" si="5"/>
        <v>0</v>
      </c>
    </row>
    <row r="194" spans="1:8" ht="45" hidden="1" outlineLevel="2" x14ac:dyDescent="0.2">
      <c r="A194" s="12" t="s">
        <v>27</v>
      </c>
      <c r="B194" s="13" t="s">
        <v>143</v>
      </c>
      <c r="C194" s="13" t="s">
        <v>28</v>
      </c>
      <c r="D194" s="13"/>
      <c r="E194" s="6">
        <v>4018897.44</v>
      </c>
      <c r="F194" s="6">
        <v>1911922.65</v>
      </c>
      <c r="G194" s="6">
        <f t="shared" si="4"/>
        <v>2106974.79</v>
      </c>
      <c r="H194" s="7">
        <f t="shared" si="5"/>
        <v>0.47573312793968686</v>
      </c>
    </row>
    <row r="195" spans="1:8" ht="22.5" hidden="1" outlineLevel="3" x14ac:dyDescent="0.2">
      <c r="A195" s="12" t="s">
        <v>162</v>
      </c>
      <c r="B195" s="13" t="s">
        <v>143</v>
      </c>
      <c r="C195" s="13" t="s">
        <v>176</v>
      </c>
      <c r="D195" s="13"/>
      <c r="E195" s="6">
        <v>6590.64</v>
      </c>
      <c r="F195" s="6">
        <v>6590.64</v>
      </c>
      <c r="G195" s="6">
        <f t="shared" si="4"/>
        <v>0</v>
      </c>
      <c r="H195" s="7">
        <f t="shared" si="5"/>
        <v>1</v>
      </c>
    </row>
    <row r="196" spans="1:8" hidden="1" outlineLevel="6" x14ac:dyDescent="0.2">
      <c r="A196" s="14" t="s">
        <v>25</v>
      </c>
      <c r="B196" s="15" t="s">
        <v>143</v>
      </c>
      <c r="C196" s="15" t="s">
        <v>176</v>
      </c>
      <c r="D196" s="15" t="s">
        <v>26</v>
      </c>
      <c r="E196" s="16">
        <v>6590.64</v>
      </c>
      <c r="F196" s="16">
        <v>6590.64</v>
      </c>
      <c r="G196" s="6">
        <f t="shared" si="4"/>
        <v>0</v>
      </c>
      <c r="H196" s="7">
        <f t="shared" si="5"/>
        <v>1</v>
      </c>
    </row>
    <row r="197" spans="1:8" ht="78.75" hidden="1" outlineLevel="3" x14ac:dyDescent="0.2">
      <c r="A197" s="12" t="s">
        <v>177</v>
      </c>
      <c r="B197" s="13" t="s">
        <v>143</v>
      </c>
      <c r="C197" s="13" t="s">
        <v>178</v>
      </c>
      <c r="D197" s="13"/>
      <c r="E197" s="6">
        <v>1794600</v>
      </c>
      <c r="F197" s="6">
        <v>687625.21</v>
      </c>
      <c r="G197" s="6">
        <f t="shared" si="4"/>
        <v>1106974.79</v>
      </c>
      <c r="H197" s="7">
        <f t="shared" si="5"/>
        <v>0.3831634960436866</v>
      </c>
    </row>
    <row r="198" spans="1:8" ht="67.5" hidden="1" outlineLevel="6" x14ac:dyDescent="0.2">
      <c r="A198" s="14" t="s">
        <v>179</v>
      </c>
      <c r="B198" s="15" t="s">
        <v>143</v>
      </c>
      <c r="C198" s="15" t="s">
        <v>178</v>
      </c>
      <c r="D198" s="15" t="s">
        <v>180</v>
      </c>
      <c r="E198" s="16">
        <v>1794600</v>
      </c>
      <c r="F198" s="16">
        <v>687625.21</v>
      </c>
      <c r="G198" s="6">
        <f t="shared" si="4"/>
        <v>1106974.79</v>
      </c>
      <c r="H198" s="7">
        <f t="shared" si="5"/>
        <v>0.3831634960436866</v>
      </c>
    </row>
    <row r="199" spans="1:8" ht="78.75" hidden="1" outlineLevel="3" x14ac:dyDescent="0.2">
      <c r="A199" s="12" t="s">
        <v>181</v>
      </c>
      <c r="B199" s="13" t="s">
        <v>143</v>
      </c>
      <c r="C199" s="13" t="s">
        <v>182</v>
      </c>
      <c r="D199" s="13"/>
      <c r="E199" s="6">
        <v>1800000</v>
      </c>
      <c r="F199" s="6">
        <v>800000</v>
      </c>
      <c r="G199" s="6">
        <f t="shared" si="4"/>
        <v>1000000</v>
      </c>
      <c r="H199" s="7">
        <f t="shared" si="5"/>
        <v>0.44444444444444442</v>
      </c>
    </row>
    <row r="200" spans="1:8" hidden="1" outlineLevel="6" x14ac:dyDescent="0.2">
      <c r="A200" s="14" t="s">
        <v>134</v>
      </c>
      <c r="B200" s="15" t="s">
        <v>143</v>
      </c>
      <c r="C200" s="15" t="s">
        <v>182</v>
      </c>
      <c r="D200" s="15" t="s">
        <v>135</v>
      </c>
      <c r="E200" s="16">
        <v>1800000</v>
      </c>
      <c r="F200" s="16">
        <v>800000</v>
      </c>
      <c r="G200" s="6">
        <f t="shared" si="4"/>
        <v>1000000</v>
      </c>
      <c r="H200" s="7">
        <f t="shared" si="5"/>
        <v>0.44444444444444442</v>
      </c>
    </row>
    <row r="201" spans="1:8" hidden="1" outlineLevel="3" x14ac:dyDescent="0.2">
      <c r="A201" s="12" t="s">
        <v>183</v>
      </c>
      <c r="B201" s="13" t="s">
        <v>143</v>
      </c>
      <c r="C201" s="13" t="s">
        <v>184</v>
      </c>
      <c r="D201" s="13"/>
      <c r="E201" s="6">
        <v>417706.8</v>
      </c>
      <c r="F201" s="6">
        <v>417706.8</v>
      </c>
      <c r="G201" s="6">
        <f t="shared" si="4"/>
        <v>0</v>
      </c>
      <c r="H201" s="7">
        <f t="shared" si="5"/>
        <v>1</v>
      </c>
    </row>
    <row r="202" spans="1:8" ht="45" hidden="1" outlineLevel="6" x14ac:dyDescent="0.2">
      <c r="A202" s="14" t="s">
        <v>146</v>
      </c>
      <c r="B202" s="15" t="s">
        <v>143</v>
      </c>
      <c r="C202" s="15" t="s">
        <v>184</v>
      </c>
      <c r="D202" s="15" t="s">
        <v>148</v>
      </c>
      <c r="E202" s="16">
        <v>417706.8</v>
      </c>
      <c r="F202" s="16">
        <v>417706.8</v>
      </c>
      <c r="G202" s="6">
        <f t="shared" si="4"/>
        <v>0</v>
      </c>
      <c r="H202" s="7">
        <f t="shared" si="5"/>
        <v>1</v>
      </c>
    </row>
    <row r="203" spans="1:8" outlineLevel="1" x14ac:dyDescent="0.2">
      <c r="A203" s="12" t="s">
        <v>185</v>
      </c>
      <c r="B203" s="13" t="s">
        <v>186</v>
      </c>
      <c r="C203" s="13"/>
      <c r="D203" s="13"/>
      <c r="E203" s="6">
        <v>3927340</v>
      </c>
      <c r="F203" s="6">
        <v>1170599.6399999999</v>
      </c>
      <c r="G203" s="6">
        <f t="shared" si="4"/>
        <v>2756740.3600000003</v>
      </c>
      <c r="H203" s="7">
        <f t="shared" si="5"/>
        <v>0.29806424704761997</v>
      </c>
    </row>
    <row r="204" spans="1:8" ht="45" hidden="1" outlineLevel="2" x14ac:dyDescent="0.2">
      <c r="A204" s="12" t="s">
        <v>27</v>
      </c>
      <c r="B204" s="13" t="s">
        <v>186</v>
      </c>
      <c r="C204" s="13" t="s">
        <v>28</v>
      </c>
      <c r="D204" s="13"/>
      <c r="E204" s="6">
        <v>3927340</v>
      </c>
      <c r="F204" s="6">
        <v>1170599.6399999999</v>
      </c>
      <c r="G204" s="6">
        <f t="shared" si="4"/>
        <v>2756740.3600000003</v>
      </c>
      <c r="H204" s="7">
        <f t="shared" si="5"/>
        <v>0.29806424704761997</v>
      </c>
    </row>
    <row r="205" spans="1:8" ht="33.75" hidden="1" outlineLevel="3" x14ac:dyDescent="0.2">
      <c r="A205" s="12" t="s">
        <v>94</v>
      </c>
      <c r="B205" s="13" t="s">
        <v>186</v>
      </c>
      <c r="C205" s="13" t="s">
        <v>95</v>
      </c>
      <c r="D205" s="13"/>
      <c r="E205" s="6">
        <v>590340</v>
      </c>
      <c r="F205" s="6">
        <v>590340</v>
      </c>
      <c r="G205" s="6">
        <f t="shared" si="4"/>
        <v>0</v>
      </c>
      <c r="H205" s="7">
        <f t="shared" si="5"/>
        <v>1</v>
      </c>
    </row>
    <row r="206" spans="1:8" hidden="1" outlineLevel="6" x14ac:dyDescent="0.2">
      <c r="A206" s="14" t="s">
        <v>134</v>
      </c>
      <c r="B206" s="15" t="s">
        <v>186</v>
      </c>
      <c r="C206" s="15" t="s">
        <v>95</v>
      </c>
      <c r="D206" s="15" t="s">
        <v>135</v>
      </c>
      <c r="E206" s="16">
        <v>590340</v>
      </c>
      <c r="F206" s="16">
        <v>590340</v>
      </c>
      <c r="G206" s="6">
        <f t="shared" ref="G206:G269" si="6">E206-F206</f>
        <v>0</v>
      </c>
      <c r="H206" s="7">
        <f t="shared" ref="H206:H269" si="7">F206/E206</f>
        <v>1</v>
      </c>
    </row>
    <row r="207" spans="1:8" ht="45" hidden="1" outlineLevel="3" x14ac:dyDescent="0.2">
      <c r="A207" s="12" t="s">
        <v>187</v>
      </c>
      <c r="B207" s="13" t="s">
        <v>186</v>
      </c>
      <c r="C207" s="13" t="s">
        <v>188</v>
      </c>
      <c r="D207" s="13"/>
      <c r="E207" s="6">
        <v>3337000</v>
      </c>
      <c r="F207" s="6">
        <v>580259.64</v>
      </c>
      <c r="G207" s="6">
        <f t="shared" si="6"/>
        <v>2756740.36</v>
      </c>
      <c r="H207" s="7">
        <f t="shared" si="7"/>
        <v>0.17388661672160624</v>
      </c>
    </row>
    <row r="208" spans="1:8" hidden="1" outlineLevel="6" x14ac:dyDescent="0.2">
      <c r="A208" s="14" t="s">
        <v>134</v>
      </c>
      <c r="B208" s="15" t="s">
        <v>186</v>
      </c>
      <c r="C208" s="15" t="s">
        <v>188</v>
      </c>
      <c r="D208" s="15" t="s">
        <v>135</v>
      </c>
      <c r="E208" s="16">
        <v>3337000</v>
      </c>
      <c r="F208" s="16">
        <v>580259.64</v>
      </c>
      <c r="G208" s="6">
        <f t="shared" si="6"/>
        <v>2756740.36</v>
      </c>
      <c r="H208" s="7">
        <f t="shared" si="7"/>
        <v>0.17388661672160624</v>
      </c>
    </row>
    <row r="209" spans="1:8" ht="22.5" outlineLevel="1" x14ac:dyDescent="0.2">
      <c r="A209" s="12" t="s">
        <v>189</v>
      </c>
      <c r="B209" s="13" t="s">
        <v>190</v>
      </c>
      <c r="C209" s="13"/>
      <c r="D209" s="13"/>
      <c r="E209" s="6">
        <v>3833999.88</v>
      </c>
      <c r="F209" s="6">
        <v>2633130.44</v>
      </c>
      <c r="G209" s="6">
        <f t="shared" si="6"/>
        <v>1200869.44</v>
      </c>
      <c r="H209" s="7">
        <f t="shared" si="7"/>
        <v>0.68678417381692769</v>
      </c>
    </row>
    <row r="210" spans="1:8" ht="56.25" hidden="1" outlineLevel="2" x14ac:dyDescent="0.2">
      <c r="A210" s="12" t="s">
        <v>11</v>
      </c>
      <c r="B210" s="13" t="s">
        <v>190</v>
      </c>
      <c r="C210" s="13" t="s">
        <v>12</v>
      </c>
      <c r="D210" s="13"/>
      <c r="E210" s="6">
        <v>3807899.88</v>
      </c>
      <c r="F210" s="6">
        <v>2616305.64</v>
      </c>
      <c r="G210" s="6">
        <f t="shared" si="6"/>
        <v>1191594.2399999998</v>
      </c>
      <c r="H210" s="7">
        <f t="shared" si="7"/>
        <v>0.68707311705894958</v>
      </c>
    </row>
    <row r="211" spans="1:8" ht="45" hidden="1" outlineLevel="3" x14ac:dyDescent="0.2">
      <c r="A211" s="12" t="s">
        <v>21</v>
      </c>
      <c r="B211" s="13" t="s">
        <v>190</v>
      </c>
      <c r="C211" s="13" t="s">
        <v>22</v>
      </c>
      <c r="D211" s="13"/>
      <c r="E211" s="6">
        <v>3793054.88</v>
      </c>
      <c r="F211" s="6">
        <v>2601460.64</v>
      </c>
      <c r="G211" s="6">
        <f t="shared" si="6"/>
        <v>1191594.2399999998</v>
      </c>
      <c r="H211" s="7">
        <f t="shared" si="7"/>
        <v>0.68584840512510592</v>
      </c>
    </row>
    <row r="212" spans="1:8" ht="22.5" hidden="1" outlineLevel="6" x14ac:dyDescent="0.2">
      <c r="A212" s="14" t="s">
        <v>15</v>
      </c>
      <c r="B212" s="15" t="s">
        <v>190</v>
      </c>
      <c r="C212" s="15" t="s">
        <v>22</v>
      </c>
      <c r="D212" s="15" t="s">
        <v>16</v>
      </c>
      <c r="E212" s="16">
        <v>2348956.33</v>
      </c>
      <c r="F212" s="16">
        <v>1576055.33</v>
      </c>
      <c r="G212" s="6">
        <f t="shared" si="6"/>
        <v>772901</v>
      </c>
      <c r="H212" s="7">
        <f t="shared" si="7"/>
        <v>0.67095982580485014</v>
      </c>
    </row>
    <row r="213" spans="1:8" ht="45" hidden="1" outlineLevel="6" x14ac:dyDescent="0.2">
      <c r="A213" s="14" t="s">
        <v>23</v>
      </c>
      <c r="B213" s="15" t="s">
        <v>190</v>
      </c>
      <c r="C213" s="15" t="s">
        <v>22</v>
      </c>
      <c r="D213" s="15" t="s">
        <v>24</v>
      </c>
      <c r="E213" s="16">
        <v>6000</v>
      </c>
      <c r="F213" s="16">
        <v>4000</v>
      </c>
      <c r="G213" s="6">
        <f t="shared" si="6"/>
        <v>2000</v>
      </c>
      <c r="H213" s="7">
        <f t="shared" si="7"/>
        <v>0.66666666666666663</v>
      </c>
    </row>
    <row r="214" spans="1:8" ht="56.25" hidden="1" outlineLevel="6" x14ac:dyDescent="0.2">
      <c r="A214" s="14" t="s">
        <v>17</v>
      </c>
      <c r="B214" s="15" t="s">
        <v>190</v>
      </c>
      <c r="C214" s="15" t="s">
        <v>22</v>
      </c>
      <c r="D214" s="15" t="s">
        <v>18</v>
      </c>
      <c r="E214" s="16">
        <v>740795</v>
      </c>
      <c r="F214" s="16">
        <v>490751.28</v>
      </c>
      <c r="G214" s="6">
        <f t="shared" si="6"/>
        <v>250043.71999999997</v>
      </c>
      <c r="H214" s="7">
        <f t="shared" si="7"/>
        <v>0.66246570238730018</v>
      </c>
    </row>
    <row r="215" spans="1:8" hidden="1" outlineLevel="6" x14ac:dyDescent="0.2">
      <c r="A215" s="14" t="s">
        <v>25</v>
      </c>
      <c r="B215" s="15" t="s">
        <v>190</v>
      </c>
      <c r="C215" s="15" t="s">
        <v>22</v>
      </c>
      <c r="D215" s="15" t="s">
        <v>26</v>
      </c>
      <c r="E215" s="16">
        <v>359765.04</v>
      </c>
      <c r="F215" s="16">
        <v>291931.63</v>
      </c>
      <c r="G215" s="6">
        <f t="shared" si="6"/>
        <v>67833.409999999974</v>
      </c>
      <c r="H215" s="7">
        <f t="shared" si="7"/>
        <v>0.81145080133411529</v>
      </c>
    </row>
    <row r="216" spans="1:8" hidden="1" outlineLevel="6" x14ac:dyDescent="0.2">
      <c r="A216" s="14" t="s">
        <v>37</v>
      </c>
      <c r="B216" s="15" t="s">
        <v>190</v>
      </c>
      <c r="C216" s="15" t="s">
        <v>22</v>
      </c>
      <c r="D216" s="15" t="s">
        <v>38</v>
      </c>
      <c r="E216" s="16">
        <v>233626.84</v>
      </c>
      <c r="F216" s="16">
        <v>134810.73000000001</v>
      </c>
      <c r="G216" s="6">
        <f t="shared" si="6"/>
        <v>98816.109999999986</v>
      </c>
      <c r="H216" s="7">
        <f t="shared" si="7"/>
        <v>0.57703442806485772</v>
      </c>
    </row>
    <row r="217" spans="1:8" ht="33.75" hidden="1" outlineLevel="6" x14ac:dyDescent="0.2">
      <c r="A217" s="14" t="s">
        <v>191</v>
      </c>
      <c r="B217" s="15" t="s">
        <v>190</v>
      </c>
      <c r="C217" s="15" t="s">
        <v>22</v>
      </c>
      <c r="D217" s="15" t="s">
        <v>192</v>
      </c>
      <c r="E217" s="16">
        <v>103911.67</v>
      </c>
      <c r="F217" s="16">
        <v>103911.67</v>
      </c>
      <c r="G217" s="6">
        <f t="shared" si="6"/>
        <v>0</v>
      </c>
      <c r="H217" s="7">
        <f t="shared" si="7"/>
        <v>1</v>
      </c>
    </row>
    <row r="218" spans="1:8" ht="56.25" hidden="1" outlineLevel="3" x14ac:dyDescent="0.2">
      <c r="A218" s="12" t="s">
        <v>39</v>
      </c>
      <c r="B218" s="13" t="s">
        <v>190</v>
      </c>
      <c r="C218" s="13" t="s">
        <v>40</v>
      </c>
      <c r="D218" s="13"/>
      <c r="E218" s="6">
        <v>14845</v>
      </c>
      <c r="F218" s="6">
        <v>14845</v>
      </c>
      <c r="G218" s="6">
        <f t="shared" si="6"/>
        <v>0</v>
      </c>
      <c r="H218" s="7">
        <f t="shared" si="7"/>
        <v>1</v>
      </c>
    </row>
    <row r="219" spans="1:8" ht="22.5" hidden="1" outlineLevel="6" x14ac:dyDescent="0.2">
      <c r="A219" s="14" t="s">
        <v>15</v>
      </c>
      <c r="B219" s="15" t="s">
        <v>190</v>
      </c>
      <c r="C219" s="15" t="s">
        <v>40</v>
      </c>
      <c r="D219" s="15" t="s">
        <v>16</v>
      </c>
      <c r="E219" s="16">
        <v>11402</v>
      </c>
      <c r="F219" s="16">
        <v>11402</v>
      </c>
      <c r="G219" s="6">
        <f t="shared" si="6"/>
        <v>0</v>
      </c>
      <c r="H219" s="7">
        <f t="shared" si="7"/>
        <v>1</v>
      </c>
    </row>
    <row r="220" spans="1:8" ht="56.25" hidden="1" outlineLevel="6" x14ac:dyDescent="0.2">
      <c r="A220" s="14" t="s">
        <v>17</v>
      </c>
      <c r="B220" s="15" t="s">
        <v>190</v>
      </c>
      <c r="C220" s="15" t="s">
        <v>40</v>
      </c>
      <c r="D220" s="15" t="s">
        <v>18</v>
      </c>
      <c r="E220" s="16">
        <v>3443</v>
      </c>
      <c r="F220" s="16">
        <v>3443</v>
      </c>
      <c r="G220" s="6">
        <f t="shared" si="6"/>
        <v>0</v>
      </c>
      <c r="H220" s="7">
        <f t="shared" si="7"/>
        <v>1</v>
      </c>
    </row>
    <row r="221" spans="1:8" ht="45" hidden="1" outlineLevel="2" x14ac:dyDescent="0.2">
      <c r="A221" s="12" t="s">
        <v>27</v>
      </c>
      <c r="B221" s="13" t="s">
        <v>190</v>
      </c>
      <c r="C221" s="13" t="s">
        <v>28</v>
      </c>
      <c r="D221" s="13"/>
      <c r="E221" s="6">
        <v>26100</v>
      </c>
      <c r="F221" s="6">
        <v>16824.8</v>
      </c>
      <c r="G221" s="6">
        <f t="shared" si="6"/>
        <v>9275.2000000000007</v>
      </c>
      <c r="H221" s="7">
        <f t="shared" si="7"/>
        <v>0.64462835249042139</v>
      </c>
    </row>
    <row r="222" spans="1:8" ht="33.75" hidden="1" outlineLevel="3" x14ac:dyDescent="0.2">
      <c r="A222" s="12" t="s">
        <v>47</v>
      </c>
      <c r="B222" s="13" t="s">
        <v>190</v>
      </c>
      <c r="C222" s="13" t="s">
        <v>48</v>
      </c>
      <c r="D222" s="13"/>
      <c r="E222" s="6">
        <v>3200</v>
      </c>
      <c r="F222" s="6">
        <v>2377</v>
      </c>
      <c r="G222" s="6">
        <f t="shared" si="6"/>
        <v>823</v>
      </c>
      <c r="H222" s="7">
        <f t="shared" si="7"/>
        <v>0.74281249999999999</v>
      </c>
    </row>
    <row r="223" spans="1:8" ht="22.5" hidden="1" outlineLevel="6" x14ac:dyDescent="0.2">
      <c r="A223" s="14" t="s">
        <v>49</v>
      </c>
      <c r="B223" s="15" t="s">
        <v>190</v>
      </c>
      <c r="C223" s="15" t="s">
        <v>48</v>
      </c>
      <c r="D223" s="15" t="s">
        <v>50</v>
      </c>
      <c r="E223" s="16">
        <v>3200</v>
      </c>
      <c r="F223" s="16">
        <v>2377</v>
      </c>
      <c r="G223" s="6">
        <f t="shared" si="6"/>
        <v>823</v>
      </c>
      <c r="H223" s="7">
        <f t="shared" si="7"/>
        <v>0.74281249999999999</v>
      </c>
    </row>
    <row r="224" spans="1:8" ht="22.5" hidden="1" outlineLevel="3" x14ac:dyDescent="0.2">
      <c r="A224" s="12" t="s">
        <v>29</v>
      </c>
      <c r="B224" s="13" t="s">
        <v>190</v>
      </c>
      <c r="C224" s="13" t="s">
        <v>30</v>
      </c>
      <c r="D224" s="13"/>
      <c r="E224" s="6">
        <v>22900</v>
      </c>
      <c r="F224" s="6">
        <v>14447.8</v>
      </c>
      <c r="G224" s="6">
        <f t="shared" si="6"/>
        <v>8452.2000000000007</v>
      </c>
      <c r="H224" s="7">
        <f t="shared" si="7"/>
        <v>0.63090829694323136</v>
      </c>
    </row>
    <row r="225" spans="1:8" hidden="1" outlineLevel="6" x14ac:dyDescent="0.2">
      <c r="A225" s="14" t="s">
        <v>31</v>
      </c>
      <c r="B225" s="15" t="s">
        <v>190</v>
      </c>
      <c r="C225" s="15" t="s">
        <v>30</v>
      </c>
      <c r="D225" s="15" t="s">
        <v>32</v>
      </c>
      <c r="E225" s="16">
        <v>22399.77</v>
      </c>
      <c r="F225" s="16">
        <v>14440</v>
      </c>
      <c r="G225" s="6">
        <f t="shared" si="6"/>
        <v>7959.77</v>
      </c>
      <c r="H225" s="7">
        <f t="shared" si="7"/>
        <v>0.64464947631158709</v>
      </c>
    </row>
    <row r="226" spans="1:8" hidden="1" outlineLevel="6" x14ac:dyDescent="0.2">
      <c r="A226" s="14" t="s">
        <v>33</v>
      </c>
      <c r="B226" s="15" t="s">
        <v>190</v>
      </c>
      <c r="C226" s="15" t="s">
        <v>30</v>
      </c>
      <c r="D226" s="15" t="s">
        <v>34</v>
      </c>
      <c r="E226" s="16">
        <v>500.23</v>
      </c>
      <c r="F226" s="16">
        <v>7.8</v>
      </c>
      <c r="G226" s="6">
        <f t="shared" si="6"/>
        <v>492.43</v>
      </c>
      <c r="H226" s="7">
        <f t="shared" si="7"/>
        <v>1.5592827299442256E-2</v>
      </c>
    </row>
    <row r="227" spans="1:8" x14ac:dyDescent="0.2">
      <c r="A227" s="12" t="s">
        <v>193</v>
      </c>
      <c r="B227" s="13" t="s">
        <v>194</v>
      </c>
      <c r="C227" s="13"/>
      <c r="D227" s="13"/>
      <c r="E227" s="6">
        <f>421249499.81-6875000</f>
        <v>414374499.81</v>
      </c>
      <c r="F227" s="6">
        <v>300352193.89999998</v>
      </c>
      <c r="G227" s="6">
        <f t="shared" si="6"/>
        <v>114022305.91000003</v>
      </c>
      <c r="H227" s="7">
        <f t="shared" si="7"/>
        <v>0.72483271542461758</v>
      </c>
    </row>
    <row r="228" spans="1:8" outlineLevel="1" x14ac:dyDescent="0.2">
      <c r="A228" s="12" t="s">
        <v>195</v>
      </c>
      <c r="B228" s="13" t="s">
        <v>196</v>
      </c>
      <c r="C228" s="13"/>
      <c r="D228" s="13"/>
      <c r="E228" s="6">
        <v>87198370.409999996</v>
      </c>
      <c r="F228" s="6">
        <v>55994125.07</v>
      </c>
      <c r="G228" s="6">
        <f t="shared" si="6"/>
        <v>31204245.339999996</v>
      </c>
      <c r="H228" s="7">
        <f t="shared" si="7"/>
        <v>0.64214646221850191</v>
      </c>
    </row>
    <row r="229" spans="1:8" ht="56.25" hidden="1" outlineLevel="2" x14ac:dyDescent="0.2">
      <c r="A229" s="12" t="s">
        <v>197</v>
      </c>
      <c r="B229" s="13" t="s">
        <v>196</v>
      </c>
      <c r="C229" s="13" t="s">
        <v>198</v>
      </c>
      <c r="D229" s="13"/>
      <c r="E229" s="6">
        <v>72444014.780000001</v>
      </c>
      <c r="F229" s="6">
        <v>48500671.530000001</v>
      </c>
      <c r="G229" s="6">
        <f t="shared" si="6"/>
        <v>23943343.25</v>
      </c>
      <c r="H229" s="7">
        <f t="shared" si="7"/>
        <v>0.66949176791606857</v>
      </c>
    </row>
    <row r="230" spans="1:8" ht="22.5" hidden="1" outlineLevel="3" x14ac:dyDescent="0.2">
      <c r="A230" s="12" t="s">
        <v>199</v>
      </c>
      <c r="B230" s="13" t="s">
        <v>196</v>
      </c>
      <c r="C230" s="13" t="s">
        <v>200</v>
      </c>
      <c r="D230" s="13"/>
      <c r="E230" s="6">
        <v>32205914.780000001</v>
      </c>
      <c r="F230" s="6">
        <v>20354373.390000001</v>
      </c>
      <c r="G230" s="6">
        <f t="shared" si="6"/>
        <v>11851541.390000001</v>
      </c>
      <c r="H230" s="7">
        <f t="shared" si="7"/>
        <v>0.63200730452904708</v>
      </c>
    </row>
    <row r="231" spans="1:8" ht="67.5" hidden="1" outlineLevel="6" x14ac:dyDescent="0.2">
      <c r="A231" s="14" t="s">
        <v>201</v>
      </c>
      <c r="B231" s="15" t="s">
        <v>196</v>
      </c>
      <c r="C231" s="15" t="s">
        <v>200</v>
      </c>
      <c r="D231" s="15" t="s">
        <v>202</v>
      </c>
      <c r="E231" s="16">
        <v>25263164.510000002</v>
      </c>
      <c r="F231" s="16">
        <v>15997559.6</v>
      </c>
      <c r="G231" s="6">
        <f t="shared" si="6"/>
        <v>9265604.910000002</v>
      </c>
      <c r="H231" s="7">
        <f t="shared" si="7"/>
        <v>0.6332365683510327</v>
      </c>
    </row>
    <row r="232" spans="1:8" ht="67.5" hidden="1" outlineLevel="6" x14ac:dyDescent="0.2">
      <c r="A232" s="14" t="s">
        <v>203</v>
      </c>
      <c r="B232" s="15" t="s">
        <v>196</v>
      </c>
      <c r="C232" s="15" t="s">
        <v>200</v>
      </c>
      <c r="D232" s="15" t="s">
        <v>204</v>
      </c>
      <c r="E232" s="16">
        <v>6942750.2699999996</v>
      </c>
      <c r="F232" s="16">
        <v>4356813.79</v>
      </c>
      <c r="G232" s="6">
        <f t="shared" si="6"/>
        <v>2585936.4799999995</v>
      </c>
      <c r="H232" s="7">
        <f t="shared" si="7"/>
        <v>0.62753427972572029</v>
      </c>
    </row>
    <row r="233" spans="1:8" ht="90" hidden="1" outlineLevel="3" x14ac:dyDescent="0.2">
      <c r="A233" s="12" t="s">
        <v>205</v>
      </c>
      <c r="B233" s="13" t="s">
        <v>196</v>
      </c>
      <c r="C233" s="13" t="s">
        <v>206</v>
      </c>
      <c r="D233" s="13"/>
      <c r="E233" s="6">
        <v>30900200</v>
      </c>
      <c r="F233" s="6">
        <v>20373289.469999999</v>
      </c>
      <c r="G233" s="6">
        <f t="shared" si="6"/>
        <v>10526910.530000001</v>
      </c>
      <c r="H233" s="7">
        <f t="shared" si="7"/>
        <v>0.65932548883178743</v>
      </c>
    </row>
    <row r="234" spans="1:8" ht="67.5" hidden="1" outlineLevel="6" x14ac:dyDescent="0.2">
      <c r="A234" s="14" t="s">
        <v>201</v>
      </c>
      <c r="B234" s="15" t="s">
        <v>196</v>
      </c>
      <c r="C234" s="15" t="s">
        <v>206</v>
      </c>
      <c r="D234" s="15" t="s">
        <v>202</v>
      </c>
      <c r="E234" s="16">
        <v>25635342</v>
      </c>
      <c r="F234" s="16">
        <v>16863576.18</v>
      </c>
      <c r="G234" s="6">
        <f t="shared" si="6"/>
        <v>8771765.8200000003</v>
      </c>
      <c r="H234" s="7">
        <f t="shared" si="7"/>
        <v>0.65782528588852063</v>
      </c>
    </row>
    <row r="235" spans="1:8" ht="67.5" hidden="1" outlineLevel="6" x14ac:dyDescent="0.2">
      <c r="A235" s="14" t="s">
        <v>203</v>
      </c>
      <c r="B235" s="15" t="s">
        <v>196</v>
      </c>
      <c r="C235" s="15" t="s">
        <v>206</v>
      </c>
      <c r="D235" s="15" t="s">
        <v>204</v>
      </c>
      <c r="E235" s="16">
        <v>5264858</v>
      </c>
      <c r="F235" s="16">
        <v>3509713.29</v>
      </c>
      <c r="G235" s="6">
        <f t="shared" si="6"/>
        <v>1755144.71</v>
      </c>
      <c r="H235" s="7">
        <f t="shared" si="7"/>
        <v>0.66663019021595649</v>
      </c>
    </row>
    <row r="236" spans="1:8" ht="90" hidden="1" outlineLevel="3" x14ac:dyDescent="0.2">
      <c r="A236" s="12" t="s">
        <v>207</v>
      </c>
      <c r="B236" s="13" t="s">
        <v>196</v>
      </c>
      <c r="C236" s="13" t="s">
        <v>208</v>
      </c>
      <c r="D236" s="13"/>
      <c r="E236" s="6">
        <v>8902000</v>
      </c>
      <c r="F236" s="6">
        <v>7527436.6699999999</v>
      </c>
      <c r="G236" s="6">
        <f t="shared" si="6"/>
        <v>1374563.33</v>
      </c>
      <c r="H236" s="7">
        <f t="shared" si="7"/>
        <v>0.84558938103796899</v>
      </c>
    </row>
    <row r="237" spans="1:8" ht="67.5" hidden="1" outlineLevel="6" x14ac:dyDescent="0.2">
      <c r="A237" s="14" t="s">
        <v>201</v>
      </c>
      <c r="B237" s="15" t="s">
        <v>196</v>
      </c>
      <c r="C237" s="15" t="s">
        <v>208</v>
      </c>
      <c r="D237" s="15" t="s">
        <v>202</v>
      </c>
      <c r="E237" s="16">
        <v>6986078</v>
      </c>
      <c r="F237" s="16">
        <v>6097888.0700000003</v>
      </c>
      <c r="G237" s="6">
        <f t="shared" si="6"/>
        <v>888189.9299999997</v>
      </c>
      <c r="H237" s="7">
        <f t="shared" si="7"/>
        <v>0.87286286669000834</v>
      </c>
    </row>
    <row r="238" spans="1:8" ht="67.5" hidden="1" outlineLevel="6" x14ac:dyDescent="0.2">
      <c r="A238" s="14" t="s">
        <v>203</v>
      </c>
      <c r="B238" s="15" t="s">
        <v>196</v>
      </c>
      <c r="C238" s="15" t="s">
        <v>208</v>
      </c>
      <c r="D238" s="15" t="s">
        <v>204</v>
      </c>
      <c r="E238" s="16">
        <v>1915922</v>
      </c>
      <c r="F238" s="16">
        <v>1429548.6</v>
      </c>
      <c r="G238" s="6">
        <f t="shared" si="6"/>
        <v>486373.39999999991</v>
      </c>
      <c r="H238" s="7">
        <f t="shared" si="7"/>
        <v>0.74614133560760831</v>
      </c>
    </row>
    <row r="239" spans="1:8" ht="78.75" hidden="1" outlineLevel="3" x14ac:dyDescent="0.2">
      <c r="A239" s="12" t="s">
        <v>209</v>
      </c>
      <c r="B239" s="13" t="s">
        <v>196</v>
      </c>
      <c r="C239" s="13" t="s">
        <v>210</v>
      </c>
      <c r="D239" s="13"/>
      <c r="E239" s="6">
        <v>435900</v>
      </c>
      <c r="F239" s="6">
        <v>245572</v>
      </c>
      <c r="G239" s="6">
        <f t="shared" si="6"/>
        <v>190328</v>
      </c>
      <c r="H239" s="7">
        <f t="shared" si="7"/>
        <v>0.56336774489561825</v>
      </c>
    </row>
    <row r="240" spans="1:8" ht="67.5" hidden="1" outlineLevel="6" x14ac:dyDescent="0.2">
      <c r="A240" s="14" t="s">
        <v>201</v>
      </c>
      <c r="B240" s="15" t="s">
        <v>196</v>
      </c>
      <c r="C240" s="15" t="s">
        <v>210</v>
      </c>
      <c r="D240" s="15" t="s">
        <v>202</v>
      </c>
      <c r="E240" s="16">
        <v>359000</v>
      </c>
      <c r="F240" s="16">
        <v>245572</v>
      </c>
      <c r="G240" s="6">
        <f t="shared" si="6"/>
        <v>113428</v>
      </c>
      <c r="H240" s="7">
        <f t="shared" si="7"/>
        <v>0.68404456824512538</v>
      </c>
    </row>
    <row r="241" spans="1:8" ht="67.5" hidden="1" outlineLevel="6" x14ac:dyDescent="0.2">
      <c r="A241" s="14" t="s">
        <v>203</v>
      </c>
      <c r="B241" s="15" t="s">
        <v>196</v>
      </c>
      <c r="C241" s="15" t="s">
        <v>210</v>
      </c>
      <c r="D241" s="15" t="s">
        <v>204</v>
      </c>
      <c r="E241" s="16">
        <v>76900</v>
      </c>
      <c r="F241" s="16">
        <v>0</v>
      </c>
      <c r="G241" s="6">
        <f t="shared" si="6"/>
        <v>76900</v>
      </c>
      <c r="H241" s="7">
        <f t="shared" si="7"/>
        <v>0</v>
      </c>
    </row>
    <row r="242" spans="1:8" ht="45" hidden="1" outlineLevel="2" x14ac:dyDescent="0.2">
      <c r="A242" s="12" t="s">
        <v>211</v>
      </c>
      <c r="B242" s="13" t="s">
        <v>196</v>
      </c>
      <c r="C242" s="13" t="s">
        <v>212</v>
      </c>
      <c r="D242" s="13"/>
      <c r="E242" s="6">
        <v>11605400</v>
      </c>
      <c r="F242" s="6">
        <v>4345038.9800000004</v>
      </c>
      <c r="G242" s="6">
        <f t="shared" si="6"/>
        <v>7260361.0199999996</v>
      </c>
      <c r="H242" s="7">
        <f t="shared" si="7"/>
        <v>0.37439803712065078</v>
      </c>
    </row>
    <row r="243" spans="1:8" ht="78.75" hidden="1" outlineLevel="3" x14ac:dyDescent="0.2">
      <c r="A243" s="12" t="s">
        <v>213</v>
      </c>
      <c r="B243" s="13" t="s">
        <v>196</v>
      </c>
      <c r="C243" s="13" t="s">
        <v>214</v>
      </c>
      <c r="D243" s="13"/>
      <c r="E243" s="6">
        <v>9702200</v>
      </c>
      <c r="F243" s="6">
        <v>3102263.75</v>
      </c>
      <c r="G243" s="6">
        <f t="shared" si="6"/>
        <v>6599936.25</v>
      </c>
      <c r="H243" s="7">
        <f t="shared" si="7"/>
        <v>0.31974848487971802</v>
      </c>
    </row>
    <row r="244" spans="1:8" hidden="1" outlineLevel="6" x14ac:dyDescent="0.2">
      <c r="A244" s="14" t="s">
        <v>85</v>
      </c>
      <c r="B244" s="15" t="s">
        <v>196</v>
      </c>
      <c r="C244" s="15" t="s">
        <v>214</v>
      </c>
      <c r="D244" s="15" t="s">
        <v>86</v>
      </c>
      <c r="E244" s="16">
        <v>7451655</v>
      </c>
      <c r="F244" s="16">
        <v>2379103.73</v>
      </c>
      <c r="G244" s="6">
        <f t="shared" si="6"/>
        <v>5072551.2699999996</v>
      </c>
      <c r="H244" s="7">
        <f t="shared" si="7"/>
        <v>0.31927185705725775</v>
      </c>
    </row>
    <row r="245" spans="1:8" ht="45" hidden="1" outlineLevel="6" x14ac:dyDescent="0.2">
      <c r="A245" s="14" t="s">
        <v>89</v>
      </c>
      <c r="B245" s="15" t="s">
        <v>196</v>
      </c>
      <c r="C245" s="15" t="s">
        <v>214</v>
      </c>
      <c r="D245" s="15" t="s">
        <v>90</v>
      </c>
      <c r="E245" s="16">
        <v>2250545</v>
      </c>
      <c r="F245" s="16">
        <v>723160.02</v>
      </c>
      <c r="G245" s="6">
        <f t="shared" si="6"/>
        <v>1527384.98</v>
      </c>
      <c r="H245" s="7">
        <f t="shared" si="7"/>
        <v>0.32132662088516339</v>
      </c>
    </row>
    <row r="246" spans="1:8" ht="78.75" hidden="1" outlineLevel="3" x14ac:dyDescent="0.2">
      <c r="A246" s="12" t="s">
        <v>215</v>
      </c>
      <c r="B246" s="13" t="s">
        <v>196</v>
      </c>
      <c r="C246" s="13" t="s">
        <v>216</v>
      </c>
      <c r="D246" s="13"/>
      <c r="E246" s="6">
        <v>1833600</v>
      </c>
      <c r="F246" s="6">
        <v>1173175.23</v>
      </c>
      <c r="G246" s="6">
        <f t="shared" si="6"/>
        <v>660424.77</v>
      </c>
      <c r="H246" s="7">
        <f t="shared" si="7"/>
        <v>0.63982069698952881</v>
      </c>
    </row>
    <row r="247" spans="1:8" hidden="1" outlineLevel="6" x14ac:dyDescent="0.2">
      <c r="A247" s="14" t="s">
        <v>85</v>
      </c>
      <c r="B247" s="15" t="s">
        <v>196</v>
      </c>
      <c r="C247" s="15" t="s">
        <v>216</v>
      </c>
      <c r="D247" s="15" t="s">
        <v>86</v>
      </c>
      <c r="E247" s="16">
        <v>1408163</v>
      </c>
      <c r="F247" s="16">
        <v>906443.49</v>
      </c>
      <c r="G247" s="6">
        <f t="shared" si="6"/>
        <v>501719.51</v>
      </c>
      <c r="H247" s="7">
        <f t="shared" si="7"/>
        <v>0.64370636779975043</v>
      </c>
    </row>
    <row r="248" spans="1:8" ht="45" hidden="1" outlineLevel="6" x14ac:dyDescent="0.2">
      <c r="A248" s="14" t="s">
        <v>89</v>
      </c>
      <c r="B248" s="15" t="s">
        <v>196</v>
      </c>
      <c r="C248" s="15" t="s">
        <v>216</v>
      </c>
      <c r="D248" s="15" t="s">
        <v>90</v>
      </c>
      <c r="E248" s="16">
        <v>425437</v>
      </c>
      <c r="F248" s="16">
        <v>266731.74</v>
      </c>
      <c r="G248" s="6">
        <f t="shared" si="6"/>
        <v>158705.26</v>
      </c>
      <c r="H248" s="7">
        <f t="shared" si="7"/>
        <v>0.62695943230137485</v>
      </c>
    </row>
    <row r="249" spans="1:8" ht="78.75" hidden="1" outlineLevel="3" x14ac:dyDescent="0.2">
      <c r="A249" s="12" t="s">
        <v>217</v>
      </c>
      <c r="B249" s="13" t="s">
        <v>196</v>
      </c>
      <c r="C249" s="13" t="s">
        <v>218</v>
      </c>
      <c r="D249" s="13"/>
      <c r="E249" s="6">
        <v>69600</v>
      </c>
      <c r="F249" s="6">
        <v>69600</v>
      </c>
      <c r="G249" s="6">
        <f t="shared" si="6"/>
        <v>0</v>
      </c>
      <c r="H249" s="7">
        <f t="shared" si="7"/>
        <v>1</v>
      </c>
    </row>
    <row r="250" spans="1:8" hidden="1" outlineLevel="6" x14ac:dyDescent="0.2">
      <c r="A250" s="14" t="s">
        <v>25</v>
      </c>
      <c r="B250" s="15" t="s">
        <v>196</v>
      </c>
      <c r="C250" s="15" t="s">
        <v>218</v>
      </c>
      <c r="D250" s="15" t="s">
        <v>26</v>
      </c>
      <c r="E250" s="16">
        <v>69600</v>
      </c>
      <c r="F250" s="16">
        <v>69600</v>
      </c>
      <c r="G250" s="6">
        <f t="shared" si="6"/>
        <v>0</v>
      </c>
      <c r="H250" s="7">
        <f t="shared" si="7"/>
        <v>1</v>
      </c>
    </row>
    <row r="251" spans="1:8" ht="45" hidden="1" outlineLevel="2" x14ac:dyDescent="0.2">
      <c r="A251" s="12" t="s">
        <v>27</v>
      </c>
      <c r="B251" s="13" t="s">
        <v>196</v>
      </c>
      <c r="C251" s="13" t="s">
        <v>28</v>
      </c>
      <c r="D251" s="13"/>
      <c r="E251" s="6">
        <v>3148955.63</v>
      </c>
      <c r="F251" s="6">
        <v>3148414.56</v>
      </c>
      <c r="G251" s="6">
        <f t="shared" si="6"/>
        <v>541.06999999983236</v>
      </c>
      <c r="H251" s="7">
        <f t="shared" si="7"/>
        <v>0.9998281747780613</v>
      </c>
    </row>
    <row r="252" spans="1:8" ht="22.5" hidden="1" outlineLevel="3" x14ac:dyDescent="0.2">
      <c r="A252" s="12" t="s">
        <v>199</v>
      </c>
      <c r="B252" s="13" t="s">
        <v>196</v>
      </c>
      <c r="C252" s="13" t="s">
        <v>219</v>
      </c>
      <c r="D252" s="13"/>
      <c r="E252" s="6">
        <v>3148955.63</v>
      </c>
      <c r="F252" s="6">
        <v>3148414.56</v>
      </c>
      <c r="G252" s="6">
        <f t="shared" si="6"/>
        <v>541.06999999983236</v>
      </c>
      <c r="H252" s="7">
        <f t="shared" si="7"/>
        <v>0.9998281747780613</v>
      </c>
    </row>
    <row r="253" spans="1:8" ht="22.5" hidden="1" outlineLevel="6" x14ac:dyDescent="0.2">
      <c r="A253" s="14" t="s">
        <v>220</v>
      </c>
      <c r="B253" s="15" t="s">
        <v>196</v>
      </c>
      <c r="C253" s="15" t="s">
        <v>219</v>
      </c>
      <c r="D253" s="15" t="s">
        <v>221</v>
      </c>
      <c r="E253" s="16">
        <v>1241036.78</v>
      </c>
      <c r="F253" s="16">
        <v>1241036.71</v>
      </c>
      <c r="G253" s="6">
        <f t="shared" si="6"/>
        <v>7.000000006519258E-2</v>
      </c>
      <c r="H253" s="7">
        <f t="shared" si="7"/>
        <v>0.99999994359554756</v>
      </c>
    </row>
    <row r="254" spans="1:8" ht="22.5" hidden="1" outlineLevel="6" x14ac:dyDescent="0.2">
      <c r="A254" s="14" t="s">
        <v>222</v>
      </c>
      <c r="B254" s="15" t="s">
        <v>196</v>
      </c>
      <c r="C254" s="15" t="s">
        <v>219</v>
      </c>
      <c r="D254" s="15" t="s">
        <v>223</v>
      </c>
      <c r="E254" s="16">
        <v>1907918.85</v>
      </c>
      <c r="F254" s="16">
        <v>1907377.85</v>
      </c>
      <c r="G254" s="6">
        <f t="shared" si="6"/>
        <v>541</v>
      </c>
      <c r="H254" s="7">
        <f t="shared" si="7"/>
        <v>0.9997164449630549</v>
      </c>
    </row>
    <row r="255" spans="1:8" outlineLevel="1" x14ac:dyDescent="0.2">
      <c r="A255" s="12" t="s">
        <v>224</v>
      </c>
      <c r="B255" s="13" t="s">
        <v>225</v>
      </c>
      <c r="C255" s="13"/>
      <c r="D255" s="13"/>
      <c r="E255" s="6">
        <f>293532143.83-6875000</f>
        <v>286657143.82999998</v>
      </c>
      <c r="F255" s="6">
        <v>211400188.03999999</v>
      </c>
      <c r="G255" s="6">
        <f t="shared" si="6"/>
        <v>75256955.789999992</v>
      </c>
      <c r="H255" s="7">
        <f t="shared" si="7"/>
        <v>0.73746701448113705</v>
      </c>
    </row>
    <row r="256" spans="1:8" ht="67.5" hidden="1" outlineLevel="2" x14ac:dyDescent="0.2">
      <c r="A256" s="12" t="s">
        <v>226</v>
      </c>
      <c r="B256" s="13" t="s">
        <v>225</v>
      </c>
      <c r="C256" s="13" t="s">
        <v>227</v>
      </c>
      <c r="D256" s="13"/>
      <c r="E256" s="6">
        <v>22390</v>
      </c>
      <c r="F256" s="6">
        <v>22390</v>
      </c>
      <c r="G256" s="6">
        <f t="shared" si="6"/>
        <v>0</v>
      </c>
      <c r="H256" s="7">
        <f t="shared" si="7"/>
        <v>1</v>
      </c>
    </row>
    <row r="257" spans="1:8" ht="33.75" hidden="1" outlineLevel="3" x14ac:dyDescent="0.2">
      <c r="A257" s="12" t="s">
        <v>228</v>
      </c>
      <c r="B257" s="13" t="s">
        <v>225</v>
      </c>
      <c r="C257" s="13" t="s">
        <v>229</v>
      </c>
      <c r="D257" s="13"/>
      <c r="E257" s="6">
        <v>22390</v>
      </c>
      <c r="F257" s="6">
        <v>22390</v>
      </c>
      <c r="G257" s="6">
        <f t="shared" si="6"/>
        <v>0</v>
      </c>
      <c r="H257" s="7">
        <f t="shared" si="7"/>
        <v>1</v>
      </c>
    </row>
    <row r="258" spans="1:8" hidden="1" outlineLevel="6" x14ac:dyDescent="0.2">
      <c r="A258" s="14" t="s">
        <v>25</v>
      </c>
      <c r="B258" s="15" t="s">
        <v>225</v>
      </c>
      <c r="C258" s="15" t="s">
        <v>229</v>
      </c>
      <c r="D258" s="15" t="s">
        <v>26</v>
      </c>
      <c r="E258" s="16">
        <v>22390</v>
      </c>
      <c r="F258" s="16">
        <v>22390</v>
      </c>
      <c r="G258" s="6">
        <f t="shared" si="6"/>
        <v>0</v>
      </c>
      <c r="H258" s="7">
        <f t="shared" si="7"/>
        <v>1</v>
      </c>
    </row>
    <row r="259" spans="1:8" ht="45" hidden="1" outlineLevel="2" x14ac:dyDescent="0.2">
      <c r="A259" s="12" t="s">
        <v>230</v>
      </c>
      <c r="B259" s="13" t="s">
        <v>225</v>
      </c>
      <c r="C259" s="13" t="s">
        <v>231</v>
      </c>
      <c r="D259" s="13"/>
      <c r="E259" s="6">
        <v>68734014.739999995</v>
      </c>
      <c r="F259" s="6">
        <v>45679894.039999999</v>
      </c>
      <c r="G259" s="6">
        <f t="shared" si="6"/>
        <v>23054120.699999996</v>
      </c>
      <c r="H259" s="7">
        <f t="shared" si="7"/>
        <v>0.66458934797848246</v>
      </c>
    </row>
    <row r="260" spans="1:8" ht="33.75" hidden="1" outlineLevel="3" x14ac:dyDescent="0.2">
      <c r="A260" s="12" t="s">
        <v>232</v>
      </c>
      <c r="B260" s="13" t="s">
        <v>225</v>
      </c>
      <c r="C260" s="13" t="s">
        <v>233</v>
      </c>
      <c r="D260" s="13"/>
      <c r="E260" s="6">
        <v>49121826.18</v>
      </c>
      <c r="F260" s="6">
        <v>27562344.460000001</v>
      </c>
      <c r="G260" s="6">
        <f t="shared" si="6"/>
        <v>21559481.719999999</v>
      </c>
      <c r="H260" s="7">
        <f t="shared" si="7"/>
        <v>0.56110178719744008</v>
      </c>
    </row>
    <row r="261" spans="1:8" ht="45" hidden="1" outlineLevel="4" x14ac:dyDescent="0.2">
      <c r="A261" s="12" t="s">
        <v>234</v>
      </c>
      <c r="B261" s="13" t="s">
        <v>225</v>
      </c>
      <c r="C261" s="13" t="s">
        <v>235</v>
      </c>
      <c r="D261" s="13"/>
      <c r="E261" s="6">
        <v>49121826.18</v>
      </c>
      <c r="F261" s="6">
        <v>27562344.460000001</v>
      </c>
      <c r="G261" s="6">
        <f t="shared" si="6"/>
        <v>21559481.719999999</v>
      </c>
      <c r="H261" s="7">
        <f t="shared" si="7"/>
        <v>0.56110178719744008</v>
      </c>
    </row>
    <row r="262" spans="1:8" ht="22.5" hidden="1" outlineLevel="5" x14ac:dyDescent="0.2">
      <c r="A262" s="12" t="s">
        <v>236</v>
      </c>
      <c r="B262" s="13" t="s">
        <v>225</v>
      </c>
      <c r="C262" s="13" t="s">
        <v>237</v>
      </c>
      <c r="D262" s="13"/>
      <c r="E262" s="6">
        <v>5777922.6799999997</v>
      </c>
      <c r="F262" s="6">
        <v>2841882.38</v>
      </c>
      <c r="G262" s="6">
        <f t="shared" si="6"/>
        <v>2936040.3</v>
      </c>
      <c r="H262" s="7">
        <f t="shared" si="7"/>
        <v>0.49185192280904666</v>
      </c>
    </row>
    <row r="263" spans="1:8" hidden="1" outlineLevel="6" x14ac:dyDescent="0.2">
      <c r="A263" s="14" t="s">
        <v>25</v>
      </c>
      <c r="B263" s="15" t="s">
        <v>225</v>
      </c>
      <c r="C263" s="15" t="s">
        <v>237</v>
      </c>
      <c r="D263" s="15" t="s">
        <v>26</v>
      </c>
      <c r="E263" s="16">
        <v>5777922.6799999997</v>
      </c>
      <c r="F263" s="16">
        <v>2841882.38</v>
      </c>
      <c r="G263" s="6">
        <f t="shared" si="6"/>
        <v>2936040.3</v>
      </c>
      <c r="H263" s="7">
        <f t="shared" si="7"/>
        <v>0.49185192280904666</v>
      </c>
    </row>
    <row r="264" spans="1:8" ht="123.75" hidden="1" outlineLevel="5" x14ac:dyDescent="0.2">
      <c r="A264" s="17" t="s">
        <v>238</v>
      </c>
      <c r="B264" s="13" t="s">
        <v>225</v>
      </c>
      <c r="C264" s="13" t="s">
        <v>239</v>
      </c>
      <c r="D264" s="13"/>
      <c r="E264" s="6">
        <v>16550082.880000001</v>
      </c>
      <c r="F264" s="6">
        <v>13469657.699999999</v>
      </c>
      <c r="G264" s="6">
        <f t="shared" si="6"/>
        <v>3080425.1800000016</v>
      </c>
      <c r="H264" s="7">
        <f t="shared" si="7"/>
        <v>0.81387252243174257</v>
      </c>
    </row>
    <row r="265" spans="1:8" hidden="1" outlineLevel="6" x14ac:dyDescent="0.2">
      <c r="A265" s="14" t="s">
        <v>85</v>
      </c>
      <c r="B265" s="15" t="s">
        <v>225</v>
      </c>
      <c r="C265" s="15" t="s">
        <v>239</v>
      </c>
      <c r="D265" s="15" t="s">
        <v>86</v>
      </c>
      <c r="E265" s="16">
        <v>12711277.17</v>
      </c>
      <c r="F265" s="16">
        <v>10347192.390000001</v>
      </c>
      <c r="G265" s="6">
        <f t="shared" si="6"/>
        <v>2364084.7799999993</v>
      </c>
      <c r="H265" s="7">
        <f t="shared" si="7"/>
        <v>0.81401673896471261</v>
      </c>
    </row>
    <row r="266" spans="1:8" ht="45" hidden="1" outlineLevel="6" x14ac:dyDescent="0.2">
      <c r="A266" s="14" t="s">
        <v>89</v>
      </c>
      <c r="B266" s="15" t="s">
        <v>225</v>
      </c>
      <c r="C266" s="15" t="s">
        <v>239</v>
      </c>
      <c r="D266" s="15" t="s">
        <v>90</v>
      </c>
      <c r="E266" s="16">
        <v>3838805.71</v>
      </c>
      <c r="F266" s="16">
        <v>3122465.31</v>
      </c>
      <c r="G266" s="6">
        <f t="shared" si="6"/>
        <v>716340.39999999991</v>
      </c>
      <c r="H266" s="7">
        <f t="shared" si="7"/>
        <v>0.81339498424368029</v>
      </c>
    </row>
    <row r="267" spans="1:8" ht="67.5" hidden="1" outlineLevel="5" x14ac:dyDescent="0.2">
      <c r="A267" s="12" t="s">
        <v>240</v>
      </c>
      <c r="B267" s="13" t="s">
        <v>225</v>
      </c>
      <c r="C267" s="13" t="s">
        <v>241</v>
      </c>
      <c r="D267" s="13"/>
      <c r="E267" s="6">
        <v>6806100</v>
      </c>
      <c r="F267" s="6">
        <v>2891167.79</v>
      </c>
      <c r="G267" s="6">
        <f t="shared" si="6"/>
        <v>3914932.21</v>
      </c>
      <c r="H267" s="7">
        <f t="shared" si="7"/>
        <v>0.4247906716034146</v>
      </c>
    </row>
    <row r="268" spans="1:8" hidden="1" outlineLevel="6" x14ac:dyDescent="0.2">
      <c r="A268" s="14" t="s">
        <v>25</v>
      </c>
      <c r="B268" s="15" t="s">
        <v>225</v>
      </c>
      <c r="C268" s="15" t="s">
        <v>241</v>
      </c>
      <c r="D268" s="15" t="s">
        <v>26</v>
      </c>
      <c r="E268" s="16">
        <v>6806100</v>
      </c>
      <c r="F268" s="16">
        <v>2891167.79</v>
      </c>
      <c r="G268" s="6">
        <f t="shared" si="6"/>
        <v>3914932.21</v>
      </c>
      <c r="H268" s="7">
        <f t="shared" si="7"/>
        <v>0.4247906716034146</v>
      </c>
    </row>
    <row r="269" spans="1:8" ht="78.75" hidden="1" outlineLevel="5" x14ac:dyDescent="0.2">
      <c r="A269" s="12" t="s">
        <v>242</v>
      </c>
      <c r="B269" s="13" t="s">
        <v>225</v>
      </c>
      <c r="C269" s="13" t="s">
        <v>243</v>
      </c>
      <c r="D269" s="13"/>
      <c r="E269" s="6">
        <v>19987720.620000001</v>
      </c>
      <c r="F269" s="6">
        <v>8359636.5899999999</v>
      </c>
      <c r="G269" s="6">
        <f t="shared" si="6"/>
        <v>11628084.030000001</v>
      </c>
      <c r="H269" s="7">
        <f t="shared" si="7"/>
        <v>0.41823861504424009</v>
      </c>
    </row>
    <row r="270" spans="1:8" hidden="1" outlineLevel="6" x14ac:dyDescent="0.2">
      <c r="A270" s="14" t="s">
        <v>25</v>
      </c>
      <c r="B270" s="15" t="s">
        <v>225</v>
      </c>
      <c r="C270" s="15" t="s">
        <v>243</v>
      </c>
      <c r="D270" s="15" t="s">
        <v>26</v>
      </c>
      <c r="E270" s="16">
        <v>19987720.620000001</v>
      </c>
      <c r="F270" s="16">
        <v>8359636.5899999999</v>
      </c>
      <c r="G270" s="6">
        <f t="shared" ref="G270:G333" si="8">E270-F270</f>
        <v>11628084.030000001</v>
      </c>
      <c r="H270" s="7">
        <f t="shared" ref="H270:H333" si="9">F270/E270</f>
        <v>0.41823861504424009</v>
      </c>
    </row>
    <row r="271" spans="1:8" ht="33.75" hidden="1" outlineLevel="3" x14ac:dyDescent="0.2">
      <c r="A271" s="12" t="s">
        <v>244</v>
      </c>
      <c r="B271" s="13" t="s">
        <v>225</v>
      </c>
      <c r="C271" s="13" t="s">
        <v>245</v>
      </c>
      <c r="D271" s="13"/>
      <c r="E271" s="6">
        <v>18458807.059999999</v>
      </c>
      <c r="F271" s="6">
        <v>16964168.079999998</v>
      </c>
      <c r="G271" s="6">
        <f t="shared" si="8"/>
        <v>1494638.9800000004</v>
      </c>
      <c r="H271" s="7">
        <f t="shared" si="9"/>
        <v>0.91902840876218572</v>
      </c>
    </row>
    <row r="272" spans="1:8" ht="33.75" hidden="1" outlineLevel="4" x14ac:dyDescent="0.2">
      <c r="A272" s="12" t="s">
        <v>246</v>
      </c>
      <c r="B272" s="13" t="s">
        <v>225</v>
      </c>
      <c r="C272" s="13" t="s">
        <v>247</v>
      </c>
      <c r="D272" s="13"/>
      <c r="E272" s="6">
        <v>9543647.4800000004</v>
      </c>
      <c r="F272" s="6">
        <v>8054271.6600000001</v>
      </c>
      <c r="G272" s="6">
        <f t="shared" si="8"/>
        <v>1489375.8200000003</v>
      </c>
      <c r="H272" s="7">
        <f t="shared" si="9"/>
        <v>0.84394060833437234</v>
      </c>
    </row>
    <row r="273" spans="1:8" ht="22.5" hidden="1" outlineLevel="5" x14ac:dyDescent="0.2">
      <c r="A273" s="12" t="s">
        <v>236</v>
      </c>
      <c r="B273" s="13" t="s">
        <v>225</v>
      </c>
      <c r="C273" s="13" t="s">
        <v>248</v>
      </c>
      <c r="D273" s="13"/>
      <c r="E273" s="6">
        <v>5586748.46</v>
      </c>
      <c r="F273" s="6">
        <v>4152211.06</v>
      </c>
      <c r="G273" s="6">
        <f t="shared" si="8"/>
        <v>1434537.4</v>
      </c>
      <c r="H273" s="7">
        <f t="shared" si="9"/>
        <v>0.74322498851147489</v>
      </c>
    </row>
    <row r="274" spans="1:8" ht="33.75" hidden="1" outlineLevel="6" x14ac:dyDescent="0.2">
      <c r="A274" s="14" t="s">
        <v>249</v>
      </c>
      <c r="B274" s="15" t="s">
        <v>225</v>
      </c>
      <c r="C274" s="15" t="s">
        <v>248</v>
      </c>
      <c r="D274" s="15" t="s">
        <v>250</v>
      </c>
      <c r="E274" s="16">
        <v>680000</v>
      </c>
      <c r="F274" s="16">
        <v>680000</v>
      </c>
      <c r="G274" s="6">
        <f t="shared" si="8"/>
        <v>0</v>
      </c>
      <c r="H274" s="7">
        <f t="shared" si="9"/>
        <v>1</v>
      </c>
    </row>
    <row r="275" spans="1:8" hidden="1" outlineLevel="6" x14ac:dyDescent="0.2">
      <c r="A275" s="14" t="s">
        <v>25</v>
      </c>
      <c r="B275" s="15" t="s">
        <v>225</v>
      </c>
      <c r="C275" s="15" t="s">
        <v>248</v>
      </c>
      <c r="D275" s="15" t="s">
        <v>26</v>
      </c>
      <c r="E275" s="16">
        <v>4906748.46</v>
      </c>
      <c r="F275" s="16">
        <v>3472211.06</v>
      </c>
      <c r="G275" s="6">
        <f t="shared" si="8"/>
        <v>1434537.4</v>
      </c>
      <c r="H275" s="7">
        <f t="shared" si="9"/>
        <v>0.70763991435582985</v>
      </c>
    </row>
    <row r="276" spans="1:8" ht="33.75" hidden="1" outlineLevel="5" x14ac:dyDescent="0.2">
      <c r="A276" s="12" t="s">
        <v>251</v>
      </c>
      <c r="B276" s="13" t="s">
        <v>225</v>
      </c>
      <c r="C276" s="13" t="s">
        <v>252</v>
      </c>
      <c r="D276" s="13"/>
      <c r="E276" s="6">
        <v>1864858.2</v>
      </c>
      <c r="F276" s="6">
        <v>1864858.2</v>
      </c>
      <c r="G276" s="6">
        <f t="shared" si="8"/>
        <v>0</v>
      </c>
      <c r="H276" s="7">
        <f t="shared" si="9"/>
        <v>1</v>
      </c>
    </row>
    <row r="277" spans="1:8" hidden="1" outlineLevel="6" x14ac:dyDescent="0.2">
      <c r="A277" s="14" t="s">
        <v>25</v>
      </c>
      <c r="B277" s="15" t="s">
        <v>225</v>
      </c>
      <c r="C277" s="15" t="s">
        <v>252</v>
      </c>
      <c r="D277" s="15" t="s">
        <v>26</v>
      </c>
      <c r="E277" s="16">
        <v>1864858.2</v>
      </c>
      <c r="F277" s="16">
        <v>1864858.2</v>
      </c>
      <c r="G277" s="6">
        <f t="shared" si="8"/>
        <v>0</v>
      </c>
      <c r="H277" s="7">
        <f t="shared" si="9"/>
        <v>1</v>
      </c>
    </row>
    <row r="278" spans="1:8" ht="56.25" hidden="1" outlineLevel="5" x14ac:dyDescent="0.2">
      <c r="A278" s="12" t="s">
        <v>253</v>
      </c>
      <c r="B278" s="13" t="s">
        <v>225</v>
      </c>
      <c r="C278" s="13" t="s">
        <v>254</v>
      </c>
      <c r="D278" s="13"/>
      <c r="E278" s="6">
        <v>2092040.82</v>
      </c>
      <c r="F278" s="6">
        <v>2037202.4</v>
      </c>
      <c r="G278" s="6">
        <f t="shared" si="8"/>
        <v>54838.420000000158</v>
      </c>
      <c r="H278" s="7">
        <f t="shared" si="9"/>
        <v>0.97378711759553516</v>
      </c>
    </row>
    <row r="279" spans="1:8" hidden="1" outlineLevel="6" x14ac:dyDescent="0.2">
      <c r="A279" s="14" t="s">
        <v>25</v>
      </c>
      <c r="B279" s="15" t="s">
        <v>225</v>
      </c>
      <c r="C279" s="15" t="s">
        <v>254</v>
      </c>
      <c r="D279" s="15" t="s">
        <v>26</v>
      </c>
      <c r="E279" s="16">
        <v>2092040.82</v>
      </c>
      <c r="F279" s="16">
        <v>2037202.4</v>
      </c>
      <c r="G279" s="6">
        <f t="shared" si="8"/>
        <v>54838.420000000158</v>
      </c>
      <c r="H279" s="7">
        <f t="shared" si="9"/>
        <v>0.97378711759553516</v>
      </c>
    </row>
    <row r="280" spans="1:8" ht="33.75" hidden="1" outlineLevel="4" x14ac:dyDescent="0.2">
      <c r="A280" s="12" t="s">
        <v>255</v>
      </c>
      <c r="B280" s="13" t="s">
        <v>225</v>
      </c>
      <c r="C280" s="13" t="s">
        <v>256</v>
      </c>
      <c r="D280" s="13"/>
      <c r="E280" s="6">
        <v>5390331</v>
      </c>
      <c r="F280" s="6">
        <v>5390331</v>
      </c>
      <c r="G280" s="6">
        <f t="shared" si="8"/>
        <v>0</v>
      </c>
      <c r="H280" s="7">
        <f t="shared" si="9"/>
        <v>1</v>
      </c>
    </row>
    <row r="281" spans="1:8" ht="56.25" hidden="1" outlineLevel="5" x14ac:dyDescent="0.2">
      <c r="A281" s="12" t="s">
        <v>257</v>
      </c>
      <c r="B281" s="13" t="s">
        <v>225</v>
      </c>
      <c r="C281" s="13" t="s">
        <v>258</v>
      </c>
      <c r="D281" s="13"/>
      <c r="E281" s="6">
        <v>5390331</v>
      </c>
      <c r="F281" s="6">
        <v>5390331</v>
      </c>
      <c r="G281" s="6">
        <f t="shared" si="8"/>
        <v>0</v>
      </c>
      <c r="H281" s="7">
        <f t="shared" si="9"/>
        <v>1</v>
      </c>
    </row>
    <row r="282" spans="1:8" hidden="1" outlineLevel="6" x14ac:dyDescent="0.2">
      <c r="A282" s="14" t="s">
        <v>25</v>
      </c>
      <c r="B282" s="15" t="s">
        <v>225</v>
      </c>
      <c r="C282" s="15" t="s">
        <v>258</v>
      </c>
      <c r="D282" s="15" t="s">
        <v>26</v>
      </c>
      <c r="E282" s="16">
        <v>5390331</v>
      </c>
      <c r="F282" s="16">
        <v>5390331</v>
      </c>
      <c r="G282" s="6">
        <f t="shared" si="8"/>
        <v>0</v>
      </c>
      <c r="H282" s="7">
        <f t="shared" si="9"/>
        <v>1</v>
      </c>
    </row>
    <row r="283" spans="1:8" ht="45" hidden="1" outlineLevel="4" x14ac:dyDescent="0.2">
      <c r="A283" s="12" t="s">
        <v>259</v>
      </c>
      <c r="B283" s="13" t="s">
        <v>225</v>
      </c>
      <c r="C283" s="13" t="s">
        <v>260</v>
      </c>
      <c r="D283" s="13"/>
      <c r="E283" s="6">
        <v>1000000</v>
      </c>
      <c r="F283" s="6">
        <v>1000000</v>
      </c>
      <c r="G283" s="6">
        <f t="shared" si="8"/>
        <v>0</v>
      </c>
      <c r="H283" s="7">
        <f t="shared" si="9"/>
        <v>1</v>
      </c>
    </row>
    <row r="284" spans="1:8" ht="78.75" hidden="1" outlineLevel="5" x14ac:dyDescent="0.2">
      <c r="A284" s="12" t="s">
        <v>261</v>
      </c>
      <c r="B284" s="13" t="s">
        <v>225</v>
      </c>
      <c r="C284" s="13" t="s">
        <v>262</v>
      </c>
      <c r="D284" s="13"/>
      <c r="E284" s="6">
        <v>1000000</v>
      </c>
      <c r="F284" s="6">
        <v>1000000</v>
      </c>
      <c r="G284" s="6">
        <f t="shared" si="8"/>
        <v>0</v>
      </c>
      <c r="H284" s="7">
        <f t="shared" si="9"/>
        <v>1</v>
      </c>
    </row>
    <row r="285" spans="1:8" hidden="1" outlineLevel="6" x14ac:dyDescent="0.2">
      <c r="A285" s="14" t="s">
        <v>25</v>
      </c>
      <c r="B285" s="15" t="s">
        <v>225</v>
      </c>
      <c r="C285" s="15" t="s">
        <v>262</v>
      </c>
      <c r="D285" s="15" t="s">
        <v>26</v>
      </c>
      <c r="E285" s="16">
        <v>1000000</v>
      </c>
      <c r="F285" s="16">
        <v>1000000</v>
      </c>
      <c r="G285" s="6">
        <f t="shared" si="8"/>
        <v>0</v>
      </c>
      <c r="H285" s="7">
        <f t="shared" si="9"/>
        <v>1</v>
      </c>
    </row>
    <row r="286" spans="1:8" ht="45" hidden="1" outlineLevel="4" x14ac:dyDescent="0.2">
      <c r="A286" s="12" t="s">
        <v>263</v>
      </c>
      <c r="B286" s="13" t="s">
        <v>225</v>
      </c>
      <c r="C286" s="13" t="s">
        <v>264</v>
      </c>
      <c r="D286" s="13"/>
      <c r="E286" s="6">
        <v>1052631.58</v>
      </c>
      <c r="F286" s="6">
        <v>1047368.42</v>
      </c>
      <c r="G286" s="6">
        <f t="shared" si="8"/>
        <v>5263.1600000000326</v>
      </c>
      <c r="H286" s="7">
        <f t="shared" si="9"/>
        <v>0.99499999800499994</v>
      </c>
    </row>
    <row r="287" spans="1:8" ht="67.5" hidden="1" outlineLevel="5" x14ac:dyDescent="0.2">
      <c r="A287" s="12" t="s">
        <v>265</v>
      </c>
      <c r="B287" s="13" t="s">
        <v>225</v>
      </c>
      <c r="C287" s="13" t="s">
        <v>266</v>
      </c>
      <c r="D287" s="13"/>
      <c r="E287" s="6">
        <v>1052631.58</v>
      </c>
      <c r="F287" s="6">
        <v>1047368.42</v>
      </c>
      <c r="G287" s="6">
        <f t="shared" si="8"/>
        <v>5263.1600000000326</v>
      </c>
      <c r="H287" s="7">
        <f t="shared" si="9"/>
        <v>0.99499999800499994</v>
      </c>
    </row>
    <row r="288" spans="1:8" hidden="1" outlineLevel="6" x14ac:dyDescent="0.2">
      <c r="A288" s="14" t="s">
        <v>25</v>
      </c>
      <c r="B288" s="15" t="s">
        <v>225</v>
      </c>
      <c r="C288" s="15" t="s">
        <v>266</v>
      </c>
      <c r="D288" s="15" t="s">
        <v>26</v>
      </c>
      <c r="E288" s="16">
        <v>1052631.58</v>
      </c>
      <c r="F288" s="16">
        <v>1047368.42</v>
      </c>
      <c r="G288" s="6">
        <f t="shared" si="8"/>
        <v>5263.1600000000326</v>
      </c>
      <c r="H288" s="7">
        <f t="shared" si="9"/>
        <v>0.99499999800499994</v>
      </c>
    </row>
    <row r="289" spans="1:8" hidden="1" outlineLevel="4" x14ac:dyDescent="0.2">
      <c r="A289" s="12" t="s">
        <v>267</v>
      </c>
      <c r="B289" s="13" t="s">
        <v>225</v>
      </c>
      <c r="C289" s="13" t="s">
        <v>268</v>
      </c>
      <c r="D289" s="13"/>
      <c r="E289" s="6">
        <v>1472197</v>
      </c>
      <c r="F289" s="6">
        <v>1472197</v>
      </c>
      <c r="G289" s="6">
        <f t="shared" si="8"/>
        <v>0</v>
      </c>
      <c r="H289" s="7">
        <f t="shared" si="9"/>
        <v>1</v>
      </c>
    </row>
    <row r="290" spans="1:8" ht="22.5" hidden="1" outlineLevel="5" x14ac:dyDescent="0.2">
      <c r="A290" s="12" t="s">
        <v>269</v>
      </c>
      <c r="B290" s="13" t="s">
        <v>225</v>
      </c>
      <c r="C290" s="13" t="s">
        <v>270</v>
      </c>
      <c r="D290" s="13"/>
      <c r="E290" s="6">
        <v>1472197</v>
      </c>
      <c r="F290" s="6">
        <v>1472197</v>
      </c>
      <c r="G290" s="6">
        <f t="shared" si="8"/>
        <v>0</v>
      </c>
      <c r="H290" s="7">
        <f t="shared" si="9"/>
        <v>1</v>
      </c>
    </row>
    <row r="291" spans="1:8" hidden="1" outlineLevel="6" x14ac:dyDescent="0.2">
      <c r="A291" s="14" t="s">
        <v>25</v>
      </c>
      <c r="B291" s="15" t="s">
        <v>225</v>
      </c>
      <c r="C291" s="15" t="s">
        <v>271</v>
      </c>
      <c r="D291" s="15" t="s">
        <v>26</v>
      </c>
      <c r="E291" s="16">
        <v>1472197</v>
      </c>
      <c r="F291" s="16">
        <v>1472197</v>
      </c>
      <c r="G291" s="6">
        <f t="shared" si="8"/>
        <v>0</v>
      </c>
      <c r="H291" s="7">
        <f t="shared" si="9"/>
        <v>1</v>
      </c>
    </row>
    <row r="292" spans="1:8" ht="33.75" hidden="1" outlineLevel="3" x14ac:dyDescent="0.2">
      <c r="A292" s="12" t="s">
        <v>272</v>
      </c>
      <c r="B292" s="13" t="s">
        <v>225</v>
      </c>
      <c r="C292" s="13" t="s">
        <v>273</v>
      </c>
      <c r="D292" s="13"/>
      <c r="E292" s="6">
        <v>1153381.5</v>
      </c>
      <c r="F292" s="6">
        <v>1153381.5</v>
      </c>
      <c r="G292" s="6">
        <f t="shared" si="8"/>
        <v>0</v>
      </c>
      <c r="H292" s="7">
        <f t="shared" si="9"/>
        <v>1</v>
      </c>
    </row>
    <row r="293" spans="1:8" ht="33.75" hidden="1" outlineLevel="4" x14ac:dyDescent="0.2">
      <c r="A293" s="12" t="s">
        <v>274</v>
      </c>
      <c r="B293" s="13" t="s">
        <v>225</v>
      </c>
      <c r="C293" s="13" t="s">
        <v>275</v>
      </c>
      <c r="D293" s="13"/>
      <c r="E293" s="6">
        <v>1153381.5</v>
      </c>
      <c r="F293" s="6">
        <v>1153381.5</v>
      </c>
      <c r="G293" s="6">
        <f t="shared" si="8"/>
        <v>0</v>
      </c>
      <c r="H293" s="7">
        <f t="shared" si="9"/>
        <v>1</v>
      </c>
    </row>
    <row r="294" spans="1:8" ht="33.75" hidden="1" outlineLevel="5" x14ac:dyDescent="0.2">
      <c r="A294" s="12" t="s">
        <v>251</v>
      </c>
      <c r="B294" s="13" t="s">
        <v>225</v>
      </c>
      <c r="C294" s="13" t="s">
        <v>276</v>
      </c>
      <c r="D294" s="13"/>
      <c r="E294" s="6">
        <v>1153381.5</v>
      </c>
      <c r="F294" s="6">
        <v>1153381.5</v>
      </c>
      <c r="G294" s="6">
        <f t="shared" si="8"/>
        <v>0</v>
      </c>
      <c r="H294" s="7">
        <f t="shared" si="9"/>
        <v>1</v>
      </c>
    </row>
    <row r="295" spans="1:8" hidden="1" outlineLevel="6" x14ac:dyDescent="0.2">
      <c r="A295" s="14" t="s">
        <v>25</v>
      </c>
      <c r="B295" s="15" t="s">
        <v>225</v>
      </c>
      <c r="C295" s="15" t="s">
        <v>276</v>
      </c>
      <c r="D295" s="15" t="s">
        <v>26</v>
      </c>
      <c r="E295" s="16">
        <v>1153381.5</v>
      </c>
      <c r="F295" s="16">
        <v>1153381.5</v>
      </c>
      <c r="G295" s="6">
        <f t="shared" si="8"/>
        <v>0</v>
      </c>
      <c r="H295" s="7">
        <f t="shared" si="9"/>
        <v>1</v>
      </c>
    </row>
    <row r="296" spans="1:8" ht="45" hidden="1" outlineLevel="2" x14ac:dyDescent="0.2">
      <c r="A296" s="12" t="s">
        <v>211</v>
      </c>
      <c r="B296" s="13" t="s">
        <v>225</v>
      </c>
      <c r="C296" s="13" t="s">
        <v>212</v>
      </c>
      <c r="D296" s="13"/>
      <c r="E296" s="6">
        <f>224520085.7-6875000</f>
        <v>217645085.69999999</v>
      </c>
      <c r="F296" s="6">
        <v>165544704.09</v>
      </c>
      <c r="G296" s="6">
        <f t="shared" si="8"/>
        <v>52100381.609999985</v>
      </c>
      <c r="H296" s="7">
        <f t="shared" si="9"/>
        <v>0.76061769810959723</v>
      </c>
    </row>
    <row r="297" spans="1:8" ht="22.5" hidden="1" outlineLevel="3" x14ac:dyDescent="0.2">
      <c r="A297" s="12" t="s">
        <v>236</v>
      </c>
      <c r="B297" s="13" t="s">
        <v>225</v>
      </c>
      <c r="C297" s="13" t="s">
        <v>277</v>
      </c>
      <c r="D297" s="13"/>
      <c r="E297" s="6">
        <f>59607268.69-6875000</f>
        <v>52732268.689999998</v>
      </c>
      <c r="F297" s="6">
        <v>41594288.890000001</v>
      </c>
      <c r="G297" s="6">
        <f t="shared" si="8"/>
        <v>11137979.799999997</v>
      </c>
      <c r="H297" s="7">
        <f t="shared" si="9"/>
        <v>0.7887824651452523</v>
      </c>
    </row>
    <row r="298" spans="1:8" ht="22.5" hidden="1" outlineLevel="6" x14ac:dyDescent="0.2">
      <c r="A298" s="14" t="s">
        <v>87</v>
      </c>
      <c r="B298" s="15" t="s">
        <v>225</v>
      </c>
      <c r="C298" s="15" t="s">
        <v>277</v>
      </c>
      <c r="D298" s="15" t="s">
        <v>88</v>
      </c>
      <c r="E298" s="16">
        <v>6000</v>
      </c>
      <c r="F298" s="16">
        <v>1500</v>
      </c>
      <c r="G298" s="6">
        <f t="shared" si="8"/>
        <v>4500</v>
      </c>
      <c r="H298" s="7">
        <f t="shared" si="9"/>
        <v>0.25</v>
      </c>
    </row>
    <row r="299" spans="1:8" hidden="1" outlineLevel="6" x14ac:dyDescent="0.2">
      <c r="A299" s="14" t="s">
        <v>25</v>
      </c>
      <c r="B299" s="15" t="s">
        <v>225</v>
      </c>
      <c r="C299" s="15" t="s">
        <v>277</v>
      </c>
      <c r="D299" s="15" t="s">
        <v>26</v>
      </c>
      <c r="E299" s="16">
        <v>20643017.329999998</v>
      </c>
      <c r="F299" s="16">
        <v>15445196.24</v>
      </c>
      <c r="G299" s="6">
        <f t="shared" si="8"/>
        <v>5197821.089999998</v>
      </c>
      <c r="H299" s="7">
        <f t="shared" si="9"/>
        <v>0.74820439246320203</v>
      </c>
    </row>
    <row r="300" spans="1:8" hidden="1" outlineLevel="6" x14ac:dyDescent="0.2">
      <c r="A300" s="14" t="s">
        <v>37</v>
      </c>
      <c r="B300" s="15" t="s">
        <v>225</v>
      </c>
      <c r="C300" s="15" t="s">
        <v>277</v>
      </c>
      <c r="D300" s="15" t="s">
        <v>38</v>
      </c>
      <c r="E300" s="16">
        <f>38958251.36-6875000</f>
        <v>32083251.359999999</v>
      </c>
      <c r="F300" s="16">
        <v>26147592.649999999</v>
      </c>
      <c r="G300" s="6">
        <f t="shared" si="8"/>
        <v>5935658.7100000009</v>
      </c>
      <c r="H300" s="7">
        <f t="shared" si="9"/>
        <v>0.81499198309432186</v>
      </c>
    </row>
    <row r="301" spans="1:8" ht="90" hidden="1" outlineLevel="3" x14ac:dyDescent="0.2">
      <c r="A301" s="17" t="s">
        <v>278</v>
      </c>
      <c r="B301" s="13" t="s">
        <v>225</v>
      </c>
      <c r="C301" s="13" t="s">
        <v>279</v>
      </c>
      <c r="D301" s="13"/>
      <c r="E301" s="6">
        <v>125030700</v>
      </c>
      <c r="F301" s="6">
        <v>93017195.170000002</v>
      </c>
      <c r="G301" s="6">
        <f t="shared" si="8"/>
        <v>32013504.829999998</v>
      </c>
      <c r="H301" s="7">
        <f t="shared" si="9"/>
        <v>0.74395484604981021</v>
      </c>
    </row>
    <row r="302" spans="1:8" hidden="1" outlineLevel="6" x14ac:dyDescent="0.2">
      <c r="A302" s="14" t="s">
        <v>85</v>
      </c>
      <c r="B302" s="15" t="s">
        <v>225</v>
      </c>
      <c r="C302" s="15" t="s">
        <v>279</v>
      </c>
      <c r="D302" s="15" t="s">
        <v>86</v>
      </c>
      <c r="E302" s="16">
        <v>96029700</v>
      </c>
      <c r="F302" s="16">
        <v>70469310.769999996</v>
      </c>
      <c r="G302" s="6">
        <f t="shared" si="8"/>
        <v>25560389.230000004</v>
      </c>
      <c r="H302" s="7">
        <f t="shared" si="9"/>
        <v>0.73382829239287428</v>
      </c>
    </row>
    <row r="303" spans="1:8" ht="45" hidden="1" outlineLevel="6" x14ac:dyDescent="0.2">
      <c r="A303" s="14" t="s">
        <v>89</v>
      </c>
      <c r="B303" s="15" t="s">
        <v>225</v>
      </c>
      <c r="C303" s="15" t="s">
        <v>279</v>
      </c>
      <c r="D303" s="15" t="s">
        <v>90</v>
      </c>
      <c r="E303" s="16">
        <v>29001000</v>
      </c>
      <c r="F303" s="16">
        <v>22547884.399999999</v>
      </c>
      <c r="G303" s="6">
        <f t="shared" si="8"/>
        <v>6453115.6000000015</v>
      </c>
      <c r="H303" s="7">
        <f t="shared" si="9"/>
        <v>0.77748644529498978</v>
      </c>
    </row>
    <row r="304" spans="1:8" ht="90" hidden="1" outlineLevel="3" x14ac:dyDescent="0.2">
      <c r="A304" s="12" t="s">
        <v>280</v>
      </c>
      <c r="B304" s="13" t="s">
        <v>225</v>
      </c>
      <c r="C304" s="13" t="s">
        <v>281</v>
      </c>
      <c r="D304" s="13"/>
      <c r="E304" s="6">
        <v>34800200</v>
      </c>
      <c r="F304" s="6">
        <v>26281822.859999999</v>
      </c>
      <c r="G304" s="6">
        <f t="shared" si="8"/>
        <v>8518377.1400000006</v>
      </c>
      <c r="H304" s="7">
        <f t="shared" si="9"/>
        <v>0.75522045448014663</v>
      </c>
    </row>
    <row r="305" spans="1:8" hidden="1" outlineLevel="6" x14ac:dyDescent="0.2">
      <c r="A305" s="14" t="s">
        <v>85</v>
      </c>
      <c r="B305" s="15" t="s">
        <v>225</v>
      </c>
      <c r="C305" s="15" t="s">
        <v>281</v>
      </c>
      <c r="D305" s="15" t="s">
        <v>86</v>
      </c>
      <c r="E305" s="16">
        <v>26728300</v>
      </c>
      <c r="F305" s="16">
        <v>19909468.579999998</v>
      </c>
      <c r="G305" s="6">
        <f t="shared" si="8"/>
        <v>6818831.4200000018</v>
      </c>
      <c r="H305" s="7">
        <f t="shared" si="9"/>
        <v>0.74488345985341375</v>
      </c>
    </row>
    <row r="306" spans="1:8" ht="45" hidden="1" outlineLevel="6" x14ac:dyDescent="0.2">
      <c r="A306" s="14" t="s">
        <v>89</v>
      </c>
      <c r="B306" s="15" t="s">
        <v>225</v>
      </c>
      <c r="C306" s="15" t="s">
        <v>281</v>
      </c>
      <c r="D306" s="15" t="s">
        <v>90</v>
      </c>
      <c r="E306" s="16">
        <v>8071900</v>
      </c>
      <c r="F306" s="16">
        <v>6372354.2800000003</v>
      </c>
      <c r="G306" s="6">
        <f t="shared" si="8"/>
        <v>1699545.7199999997</v>
      </c>
      <c r="H306" s="7">
        <f t="shared" si="9"/>
        <v>0.78944911111386418</v>
      </c>
    </row>
    <row r="307" spans="1:8" ht="90" hidden="1" outlineLevel="3" x14ac:dyDescent="0.2">
      <c r="A307" s="12" t="s">
        <v>282</v>
      </c>
      <c r="B307" s="13" t="s">
        <v>225</v>
      </c>
      <c r="C307" s="13" t="s">
        <v>283</v>
      </c>
      <c r="D307" s="13"/>
      <c r="E307" s="6">
        <v>3824100</v>
      </c>
      <c r="F307" s="6">
        <v>3670105.76</v>
      </c>
      <c r="G307" s="6">
        <f t="shared" si="8"/>
        <v>153994.24000000022</v>
      </c>
      <c r="H307" s="7">
        <f t="shared" si="9"/>
        <v>0.95973059281922535</v>
      </c>
    </row>
    <row r="308" spans="1:8" hidden="1" outlineLevel="6" x14ac:dyDescent="0.2">
      <c r="A308" s="14" t="s">
        <v>25</v>
      </c>
      <c r="B308" s="15" t="s">
        <v>225</v>
      </c>
      <c r="C308" s="15" t="s">
        <v>283</v>
      </c>
      <c r="D308" s="15" t="s">
        <v>26</v>
      </c>
      <c r="E308" s="16">
        <v>3824100</v>
      </c>
      <c r="F308" s="16">
        <v>3670105.76</v>
      </c>
      <c r="G308" s="6">
        <f t="shared" si="8"/>
        <v>153994.24000000022</v>
      </c>
      <c r="H308" s="7">
        <f t="shared" si="9"/>
        <v>0.95973059281922535</v>
      </c>
    </row>
    <row r="309" spans="1:8" ht="67.5" hidden="1" outlineLevel="3" x14ac:dyDescent="0.2">
      <c r="A309" s="12" t="s">
        <v>284</v>
      </c>
      <c r="B309" s="13" t="s">
        <v>225</v>
      </c>
      <c r="C309" s="13" t="s">
        <v>285</v>
      </c>
      <c r="D309" s="13"/>
      <c r="E309" s="6">
        <v>54200</v>
      </c>
      <c r="F309" s="6">
        <v>12351.99</v>
      </c>
      <c r="G309" s="6">
        <f t="shared" si="8"/>
        <v>41848.01</v>
      </c>
      <c r="H309" s="7">
        <f t="shared" si="9"/>
        <v>0.22789649446494464</v>
      </c>
    </row>
    <row r="310" spans="1:8" hidden="1" outlineLevel="6" x14ac:dyDescent="0.2">
      <c r="A310" s="14" t="s">
        <v>85</v>
      </c>
      <c r="B310" s="15" t="s">
        <v>225</v>
      </c>
      <c r="C310" s="15" t="s">
        <v>285</v>
      </c>
      <c r="D310" s="15" t="s">
        <v>86</v>
      </c>
      <c r="E310" s="16">
        <v>41628</v>
      </c>
      <c r="F310" s="16">
        <v>9424.74</v>
      </c>
      <c r="G310" s="6">
        <f t="shared" si="8"/>
        <v>32203.260000000002</v>
      </c>
      <c r="H310" s="7">
        <f t="shared" si="9"/>
        <v>0.22640386278466415</v>
      </c>
    </row>
    <row r="311" spans="1:8" ht="45" hidden="1" outlineLevel="6" x14ac:dyDescent="0.2">
      <c r="A311" s="14" t="s">
        <v>89</v>
      </c>
      <c r="B311" s="15" t="s">
        <v>225</v>
      </c>
      <c r="C311" s="15" t="s">
        <v>285</v>
      </c>
      <c r="D311" s="15" t="s">
        <v>90</v>
      </c>
      <c r="E311" s="16">
        <v>12572</v>
      </c>
      <c r="F311" s="16">
        <v>2927.25</v>
      </c>
      <c r="G311" s="6">
        <f t="shared" si="8"/>
        <v>9644.75</v>
      </c>
      <c r="H311" s="7">
        <f t="shared" si="9"/>
        <v>0.23283884823417117</v>
      </c>
    </row>
    <row r="312" spans="1:8" ht="22.5" hidden="1" outlineLevel="3" x14ac:dyDescent="0.2">
      <c r="A312" s="12" t="s">
        <v>286</v>
      </c>
      <c r="B312" s="13" t="s">
        <v>225</v>
      </c>
      <c r="C312" s="13" t="s">
        <v>287</v>
      </c>
      <c r="D312" s="13"/>
      <c r="E312" s="6">
        <v>1009687.46</v>
      </c>
      <c r="F312" s="6">
        <v>850991</v>
      </c>
      <c r="G312" s="6">
        <f t="shared" si="8"/>
        <v>158696.45999999996</v>
      </c>
      <c r="H312" s="7">
        <f t="shared" si="9"/>
        <v>0.84282615533325533</v>
      </c>
    </row>
    <row r="313" spans="1:8" ht="22.5" hidden="1" outlineLevel="6" x14ac:dyDescent="0.2">
      <c r="A313" s="14" t="s">
        <v>49</v>
      </c>
      <c r="B313" s="15" t="s">
        <v>225</v>
      </c>
      <c r="C313" s="15" t="s">
        <v>287</v>
      </c>
      <c r="D313" s="15" t="s">
        <v>50</v>
      </c>
      <c r="E313" s="16">
        <v>1009687.46</v>
      </c>
      <c r="F313" s="16">
        <v>850991</v>
      </c>
      <c r="G313" s="6">
        <f t="shared" si="8"/>
        <v>158696.45999999996</v>
      </c>
      <c r="H313" s="7">
        <f t="shared" si="9"/>
        <v>0.84282615533325533</v>
      </c>
    </row>
    <row r="314" spans="1:8" ht="22.5" hidden="1" outlineLevel="3" x14ac:dyDescent="0.2">
      <c r="A314" s="12" t="s">
        <v>29</v>
      </c>
      <c r="B314" s="13" t="s">
        <v>225</v>
      </c>
      <c r="C314" s="13" t="s">
        <v>288</v>
      </c>
      <c r="D314" s="13"/>
      <c r="E314" s="6">
        <v>193929.55</v>
      </c>
      <c r="F314" s="6">
        <v>117948.42</v>
      </c>
      <c r="G314" s="6">
        <f t="shared" si="8"/>
        <v>75981.12999999999</v>
      </c>
      <c r="H314" s="7">
        <f t="shared" si="9"/>
        <v>0.6082024116489726</v>
      </c>
    </row>
    <row r="315" spans="1:8" hidden="1" outlineLevel="6" x14ac:dyDescent="0.2">
      <c r="A315" s="14" t="s">
        <v>31</v>
      </c>
      <c r="B315" s="15" t="s">
        <v>225</v>
      </c>
      <c r="C315" s="15" t="s">
        <v>288</v>
      </c>
      <c r="D315" s="15" t="s">
        <v>32</v>
      </c>
      <c r="E315" s="16">
        <v>121358.68</v>
      </c>
      <c r="F315" s="16">
        <v>69318</v>
      </c>
      <c r="G315" s="6">
        <f t="shared" si="8"/>
        <v>52040.679999999993</v>
      </c>
      <c r="H315" s="7">
        <f t="shared" si="9"/>
        <v>0.57118287707150406</v>
      </c>
    </row>
    <row r="316" spans="1:8" hidden="1" outlineLevel="6" x14ac:dyDescent="0.2">
      <c r="A316" s="14" t="s">
        <v>33</v>
      </c>
      <c r="B316" s="15" t="s">
        <v>225</v>
      </c>
      <c r="C316" s="15" t="s">
        <v>288</v>
      </c>
      <c r="D316" s="15" t="s">
        <v>34</v>
      </c>
      <c r="E316" s="16">
        <v>72570.87</v>
      </c>
      <c r="F316" s="16">
        <v>48630.42</v>
      </c>
      <c r="G316" s="6">
        <f t="shared" si="8"/>
        <v>23940.449999999997</v>
      </c>
      <c r="H316" s="7">
        <f t="shared" si="9"/>
        <v>0.67010937032999607</v>
      </c>
    </row>
    <row r="317" spans="1:8" ht="45" hidden="1" outlineLevel="2" x14ac:dyDescent="0.2">
      <c r="A317" s="12" t="s">
        <v>27</v>
      </c>
      <c r="B317" s="13" t="s">
        <v>225</v>
      </c>
      <c r="C317" s="13" t="s">
        <v>28</v>
      </c>
      <c r="D317" s="13"/>
      <c r="E317" s="6">
        <v>255653.39</v>
      </c>
      <c r="F317" s="6">
        <v>153199.91</v>
      </c>
      <c r="G317" s="6">
        <f t="shared" si="8"/>
        <v>102453.48000000001</v>
      </c>
      <c r="H317" s="7">
        <f t="shared" si="9"/>
        <v>0.5992484981325692</v>
      </c>
    </row>
    <row r="318" spans="1:8" hidden="1" outlineLevel="3" x14ac:dyDescent="0.2">
      <c r="A318" s="12" t="s">
        <v>183</v>
      </c>
      <c r="B318" s="13" t="s">
        <v>225</v>
      </c>
      <c r="C318" s="13" t="s">
        <v>184</v>
      </c>
      <c r="D318" s="13"/>
      <c r="E318" s="6">
        <v>255653.39</v>
      </c>
      <c r="F318" s="6">
        <v>153199.91</v>
      </c>
      <c r="G318" s="6">
        <f t="shared" si="8"/>
        <v>102453.48000000001</v>
      </c>
      <c r="H318" s="7">
        <f t="shared" si="9"/>
        <v>0.5992484981325692</v>
      </c>
    </row>
    <row r="319" spans="1:8" hidden="1" outlineLevel="6" x14ac:dyDescent="0.2">
      <c r="A319" s="14" t="s">
        <v>25</v>
      </c>
      <c r="B319" s="15" t="s">
        <v>225</v>
      </c>
      <c r="C319" s="15" t="s">
        <v>184</v>
      </c>
      <c r="D319" s="15" t="s">
        <v>26</v>
      </c>
      <c r="E319" s="16">
        <v>75006.87</v>
      </c>
      <c r="F319" s="16">
        <v>73006.149999999994</v>
      </c>
      <c r="G319" s="6">
        <f t="shared" si="8"/>
        <v>2000.7200000000012</v>
      </c>
      <c r="H319" s="7">
        <f t="shared" si="9"/>
        <v>0.97332617665555166</v>
      </c>
    </row>
    <row r="320" spans="1:8" ht="33.75" hidden="1" outlineLevel="6" x14ac:dyDescent="0.2">
      <c r="A320" s="14" t="s">
        <v>289</v>
      </c>
      <c r="B320" s="15" t="s">
        <v>225</v>
      </c>
      <c r="C320" s="15" t="s">
        <v>184</v>
      </c>
      <c r="D320" s="15" t="s">
        <v>290</v>
      </c>
      <c r="E320" s="16">
        <v>178646.52</v>
      </c>
      <c r="F320" s="16">
        <v>80193.759999999995</v>
      </c>
      <c r="G320" s="6">
        <f t="shared" si="8"/>
        <v>98452.76</v>
      </c>
      <c r="H320" s="7">
        <f t="shared" si="9"/>
        <v>0.44889628972341583</v>
      </c>
    </row>
    <row r="321" spans="1:8" hidden="1" outlineLevel="6" x14ac:dyDescent="0.2">
      <c r="A321" s="14" t="s">
        <v>31</v>
      </c>
      <c r="B321" s="15" t="s">
        <v>225</v>
      </c>
      <c r="C321" s="15" t="s">
        <v>184</v>
      </c>
      <c r="D321" s="15" t="s">
        <v>32</v>
      </c>
      <c r="E321" s="16">
        <v>2000</v>
      </c>
      <c r="F321" s="16">
        <v>0</v>
      </c>
      <c r="G321" s="6">
        <f t="shared" si="8"/>
        <v>2000</v>
      </c>
      <c r="H321" s="7">
        <f t="shared" si="9"/>
        <v>0</v>
      </c>
    </row>
    <row r="322" spans="1:8" outlineLevel="1" x14ac:dyDescent="0.2">
      <c r="A322" s="12" t="s">
        <v>291</v>
      </c>
      <c r="B322" s="13" t="s">
        <v>292</v>
      </c>
      <c r="C322" s="13"/>
      <c r="D322" s="13"/>
      <c r="E322" s="6">
        <v>21299626.82</v>
      </c>
      <c r="F322" s="6">
        <v>17137254.850000001</v>
      </c>
      <c r="G322" s="6">
        <f t="shared" si="8"/>
        <v>4162371.9699999988</v>
      </c>
      <c r="H322" s="7">
        <f t="shared" si="9"/>
        <v>0.80458005179266334</v>
      </c>
    </row>
    <row r="323" spans="1:8" ht="56.25" hidden="1" outlineLevel="2" x14ac:dyDescent="0.2">
      <c r="A323" s="12" t="s">
        <v>293</v>
      </c>
      <c r="B323" s="13" t="s">
        <v>292</v>
      </c>
      <c r="C323" s="13" t="s">
        <v>294</v>
      </c>
      <c r="D323" s="13"/>
      <c r="E323" s="6">
        <v>15953854.68</v>
      </c>
      <c r="F323" s="6">
        <v>13112302.83</v>
      </c>
      <c r="G323" s="6">
        <f t="shared" si="8"/>
        <v>2841551.8499999996</v>
      </c>
      <c r="H323" s="7">
        <f t="shared" si="9"/>
        <v>0.82188932348981381</v>
      </c>
    </row>
    <row r="324" spans="1:8" ht="22.5" hidden="1" outlineLevel="3" x14ac:dyDescent="0.2">
      <c r="A324" s="12" t="s">
        <v>83</v>
      </c>
      <c r="B324" s="13" t="s">
        <v>292</v>
      </c>
      <c r="C324" s="13" t="s">
        <v>295</v>
      </c>
      <c r="D324" s="13"/>
      <c r="E324" s="6">
        <v>9755371.1099999994</v>
      </c>
      <c r="F324" s="6">
        <v>6932018.9000000004</v>
      </c>
      <c r="G324" s="6">
        <f t="shared" si="8"/>
        <v>2823352.209999999</v>
      </c>
      <c r="H324" s="7">
        <f t="shared" si="9"/>
        <v>0.71058484826826862</v>
      </c>
    </row>
    <row r="325" spans="1:8" hidden="1" outlineLevel="6" x14ac:dyDescent="0.2">
      <c r="A325" s="14" t="s">
        <v>85</v>
      </c>
      <c r="B325" s="15" t="s">
        <v>292</v>
      </c>
      <c r="C325" s="15" t="s">
        <v>295</v>
      </c>
      <c r="D325" s="15" t="s">
        <v>86</v>
      </c>
      <c r="E325" s="16">
        <v>6586097.2800000003</v>
      </c>
      <c r="F325" s="16">
        <v>4763861.33</v>
      </c>
      <c r="G325" s="6">
        <f t="shared" si="8"/>
        <v>1822235.9500000002</v>
      </c>
      <c r="H325" s="7">
        <f t="shared" si="9"/>
        <v>0.72332082680685816</v>
      </c>
    </row>
    <row r="326" spans="1:8" ht="22.5" hidden="1" outlineLevel="6" x14ac:dyDescent="0.2">
      <c r="A326" s="14" t="s">
        <v>87</v>
      </c>
      <c r="B326" s="15" t="s">
        <v>292</v>
      </c>
      <c r="C326" s="15" t="s">
        <v>295</v>
      </c>
      <c r="D326" s="15" t="s">
        <v>88</v>
      </c>
      <c r="E326" s="16">
        <v>300</v>
      </c>
      <c r="F326" s="16">
        <v>100</v>
      </c>
      <c r="G326" s="6">
        <f t="shared" si="8"/>
        <v>200</v>
      </c>
      <c r="H326" s="7">
        <f t="shared" si="9"/>
        <v>0.33333333333333331</v>
      </c>
    </row>
    <row r="327" spans="1:8" ht="45" hidden="1" outlineLevel="6" x14ac:dyDescent="0.2">
      <c r="A327" s="14" t="s">
        <v>89</v>
      </c>
      <c r="B327" s="15" t="s">
        <v>292</v>
      </c>
      <c r="C327" s="15" t="s">
        <v>295</v>
      </c>
      <c r="D327" s="15" t="s">
        <v>90</v>
      </c>
      <c r="E327" s="16">
        <v>1871500</v>
      </c>
      <c r="F327" s="16">
        <v>1552472.71</v>
      </c>
      <c r="G327" s="6">
        <f t="shared" si="8"/>
        <v>319027.29000000004</v>
      </c>
      <c r="H327" s="7">
        <f t="shared" si="9"/>
        <v>0.82953390862944165</v>
      </c>
    </row>
    <row r="328" spans="1:8" ht="33.75" hidden="1" outlineLevel="6" x14ac:dyDescent="0.2">
      <c r="A328" s="14" t="s">
        <v>249</v>
      </c>
      <c r="B328" s="15" t="s">
        <v>292</v>
      </c>
      <c r="C328" s="15" t="s">
        <v>295</v>
      </c>
      <c r="D328" s="15" t="s">
        <v>250</v>
      </c>
      <c r="E328" s="16">
        <v>560000</v>
      </c>
      <c r="F328" s="16">
        <v>168000</v>
      </c>
      <c r="G328" s="6">
        <f t="shared" si="8"/>
        <v>392000</v>
      </c>
      <c r="H328" s="7">
        <f t="shared" si="9"/>
        <v>0.3</v>
      </c>
    </row>
    <row r="329" spans="1:8" hidden="1" outlineLevel="6" x14ac:dyDescent="0.2">
      <c r="A329" s="14" t="s">
        <v>25</v>
      </c>
      <c r="B329" s="15" t="s">
        <v>292</v>
      </c>
      <c r="C329" s="15" t="s">
        <v>295</v>
      </c>
      <c r="D329" s="15" t="s">
        <v>26</v>
      </c>
      <c r="E329" s="16">
        <v>415753.66</v>
      </c>
      <c r="F329" s="16">
        <v>265445.73</v>
      </c>
      <c r="G329" s="6">
        <f t="shared" si="8"/>
        <v>150307.93</v>
      </c>
      <c r="H329" s="7">
        <f t="shared" si="9"/>
        <v>0.63846877499526999</v>
      </c>
    </row>
    <row r="330" spans="1:8" hidden="1" outlineLevel="6" x14ac:dyDescent="0.2">
      <c r="A330" s="14" t="s">
        <v>37</v>
      </c>
      <c r="B330" s="15" t="s">
        <v>292</v>
      </c>
      <c r="C330" s="15" t="s">
        <v>295</v>
      </c>
      <c r="D330" s="15" t="s">
        <v>38</v>
      </c>
      <c r="E330" s="16">
        <v>321720.17</v>
      </c>
      <c r="F330" s="16">
        <v>182139.13</v>
      </c>
      <c r="G330" s="6">
        <f t="shared" si="8"/>
        <v>139581.03999999998</v>
      </c>
      <c r="H330" s="7">
        <f t="shared" si="9"/>
        <v>0.56614147008563376</v>
      </c>
    </row>
    <row r="331" spans="1:8" ht="33.75" hidden="1" outlineLevel="3" x14ac:dyDescent="0.2">
      <c r="A331" s="12" t="s">
        <v>251</v>
      </c>
      <c r="B331" s="13" t="s">
        <v>292</v>
      </c>
      <c r="C331" s="13" t="s">
        <v>296</v>
      </c>
      <c r="D331" s="13"/>
      <c r="E331" s="6">
        <v>150</v>
      </c>
      <c r="F331" s="6">
        <v>0</v>
      </c>
      <c r="G331" s="6">
        <f t="shared" si="8"/>
        <v>150</v>
      </c>
      <c r="H331" s="7">
        <f t="shared" si="9"/>
        <v>0</v>
      </c>
    </row>
    <row r="332" spans="1:8" hidden="1" outlineLevel="6" x14ac:dyDescent="0.2">
      <c r="A332" s="14" t="s">
        <v>33</v>
      </c>
      <c r="B332" s="15" t="s">
        <v>292</v>
      </c>
      <c r="C332" s="15" t="s">
        <v>296</v>
      </c>
      <c r="D332" s="15" t="s">
        <v>34</v>
      </c>
      <c r="E332" s="16">
        <v>150</v>
      </c>
      <c r="F332" s="16">
        <v>0</v>
      </c>
      <c r="G332" s="6">
        <f t="shared" si="8"/>
        <v>150</v>
      </c>
      <c r="H332" s="7">
        <f t="shared" si="9"/>
        <v>0</v>
      </c>
    </row>
    <row r="333" spans="1:8" ht="33.75" hidden="1" outlineLevel="3" x14ac:dyDescent="0.2">
      <c r="A333" s="12" t="s">
        <v>47</v>
      </c>
      <c r="B333" s="13" t="s">
        <v>292</v>
      </c>
      <c r="C333" s="13" t="s">
        <v>297</v>
      </c>
      <c r="D333" s="13"/>
      <c r="E333" s="6">
        <v>1000</v>
      </c>
      <c r="F333" s="6">
        <v>225</v>
      </c>
      <c r="G333" s="6">
        <f t="shared" si="8"/>
        <v>775</v>
      </c>
      <c r="H333" s="7">
        <f t="shared" si="9"/>
        <v>0.22500000000000001</v>
      </c>
    </row>
    <row r="334" spans="1:8" ht="22.5" hidden="1" outlineLevel="6" x14ac:dyDescent="0.2">
      <c r="A334" s="14" t="s">
        <v>49</v>
      </c>
      <c r="B334" s="15" t="s">
        <v>292</v>
      </c>
      <c r="C334" s="15" t="s">
        <v>297</v>
      </c>
      <c r="D334" s="15" t="s">
        <v>50</v>
      </c>
      <c r="E334" s="16">
        <v>1000</v>
      </c>
      <c r="F334" s="16">
        <v>225</v>
      </c>
      <c r="G334" s="6">
        <f t="shared" ref="G334:G397" si="10">E334-F334</f>
        <v>775</v>
      </c>
      <c r="H334" s="7">
        <f t="shared" ref="H334:H397" si="11">F334/E334</f>
        <v>0.22500000000000001</v>
      </c>
    </row>
    <row r="335" spans="1:8" ht="22.5" hidden="1" outlineLevel="3" x14ac:dyDescent="0.2">
      <c r="A335" s="12" t="s">
        <v>29</v>
      </c>
      <c r="B335" s="13" t="s">
        <v>292</v>
      </c>
      <c r="C335" s="13" t="s">
        <v>298</v>
      </c>
      <c r="D335" s="13"/>
      <c r="E335" s="6">
        <v>189.35</v>
      </c>
      <c r="F335" s="6">
        <v>78.709999999999994</v>
      </c>
      <c r="G335" s="6">
        <f t="shared" si="10"/>
        <v>110.64</v>
      </c>
      <c r="H335" s="7">
        <f t="shared" si="11"/>
        <v>0.41568523897544229</v>
      </c>
    </row>
    <row r="336" spans="1:8" hidden="1" outlineLevel="6" x14ac:dyDescent="0.2">
      <c r="A336" s="14" t="s">
        <v>33</v>
      </c>
      <c r="B336" s="15" t="s">
        <v>292</v>
      </c>
      <c r="C336" s="15" t="s">
        <v>298</v>
      </c>
      <c r="D336" s="15" t="s">
        <v>34</v>
      </c>
      <c r="E336" s="16">
        <v>189.35</v>
      </c>
      <c r="F336" s="16">
        <v>78.709999999999994</v>
      </c>
      <c r="G336" s="6">
        <f t="shared" si="10"/>
        <v>110.64</v>
      </c>
      <c r="H336" s="7">
        <f t="shared" si="11"/>
        <v>0.41568523897544229</v>
      </c>
    </row>
    <row r="337" spans="1:8" hidden="1" outlineLevel="3" x14ac:dyDescent="0.2">
      <c r="A337" s="12" t="s">
        <v>299</v>
      </c>
      <c r="B337" s="13" t="s">
        <v>292</v>
      </c>
      <c r="C337" s="13" t="s">
        <v>300</v>
      </c>
      <c r="D337" s="13"/>
      <c r="E337" s="6">
        <v>6197144.2199999997</v>
      </c>
      <c r="F337" s="6">
        <v>6179980.2199999997</v>
      </c>
      <c r="G337" s="6">
        <f t="shared" si="10"/>
        <v>17164</v>
      </c>
      <c r="H337" s="7">
        <f t="shared" si="11"/>
        <v>0.99723033716972298</v>
      </c>
    </row>
    <row r="338" spans="1:8" ht="33.75" hidden="1" outlineLevel="4" x14ac:dyDescent="0.2">
      <c r="A338" s="12" t="s">
        <v>301</v>
      </c>
      <c r="B338" s="13" t="s">
        <v>292</v>
      </c>
      <c r="C338" s="13" t="s">
        <v>302</v>
      </c>
      <c r="D338" s="13"/>
      <c r="E338" s="6">
        <v>6197144.2199999997</v>
      </c>
      <c r="F338" s="6">
        <v>6179980.2199999997</v>
      </c>
      <c r="G338" s="6">
        <f t="shared" si="10"/>
        <v>17164</v>
      </c>
      <c r="H338" s="7">
        <f t="shared" si="11"/>
        <v>0.99723033716972298</v>
      </c>
    </row>
    <row r="339" spans="1:8" ht="56.25" hidden="1" outlineLevel="5" x14ac:dyDescent="0.2">
      <c r="A339" s="12" t="s">
        <v>303</v>
      </c>
      <c r="B339" s="13" t="s">
        <v>292</v>
      </c>
      <c r="C339" s="13" t="s">
        <v>304</v>
      </c>
      <c r="D339" s="13"/>
      <c r="E339" s="6">
        <v>6197144.2199999997</v>
      </c>
      <c r="F339" s="6">
        <v>6179980.2199999997</v>
      </c>
      <c r="G339" s="6">
        <f t="shared" si="10"/>
        <v>17164</v>
      </c>
      <c r="H339" s="7">
        <f t="shared" si="11"/>
        <v>0.99723033716972298</v>
      </c>
    </row>
    <row r="340" spans="1:8" hidden="1" outlineLevel="6" x14ac:dyDescent="0.2">
      <c r="A340" s="14" t="s">
        <v>25</v>
      </c>
      <c r="B340" s="15" t="s">
        <v>292</v>
      </c>
      <c r="C340" s="15" t="s">
        <v>304</v>
      </c>
      <c r="D340" s="15" t="s">
        <v>26</v>
      </c>
      <c r="E340" s="16">
        <v>6197144.2199999997</v>
      </c>
      <c r="F340" s="16">
        <v>6179980.2199999997</v>
      </c>
      <c r="G340" s="6">
        <f t="shared" si="10"/>
        <v>17164</v>
      </c>
      <c r="H340" s="7">
        <f t="shared" si="11"/>
        <v>0.99723033716972298</v>
      </c>
    </row>
    <row r="341" spans="1:8" ht="45" hidden="1" outlineLevel="2" x14ac:dyDescent="0.2">
      <c r="A341" s="12" t="s">
        <v>230</v>
      </c>
      <c r="B341" s="13" t="s">
        <v>292</v>
      </c>
      <c r="C341" s="13" t="s">
        <v>231</v>
      </c>
      <c r="D341" s="13"/>
      <c r="E341" s="6">
        <v>2179028.3199999998</v>
      </c>
      <c r="F341" s="6">
        <v>2011349.01</v>
      </c>
      <c r="G341" s="6">
        <f t="shared" si="10"/>
        <v>167679.30999999982</v>
      </c>
      <c r="H341" s="7">
        <f t="shared" si="11"/>
        <v>0.92304858616982099</v>
      </c>
    </row>
    <row r="342" spans="1:8" ht="33.75" hidden="1" outlineLevel="3" x14ac:dyDescent="0.2">
      <c r="A342" s="12" t="s">
        <v>244</v>
      </c>
      <c r="B342" s="13" t="s">
        <v>292</v>
      </c>
      <c r="C342" s="13" t="s">
        <v>245</v>
      </c>
      <c r="D342" s="13"/>
      <c r="E342" s="6">
        <v>2179028.3199999998</v>
      </c>
      <c r="F342" s="6">
        <v>2011349.01</v>
      </c>
      <c r="G342" s="6">
        <f t="shared" si="10"/>
        <v>167679.30999999982</v>
      </c>
      <c r="H342" s="7">
        <f t="shared" si="11"/>
        <v>0.92304858616982099</v>
      </c>
    </row>
    <row r="343" spans="1:8" ht="33.75" hidden="1" outlineLevel="4" x14ac:dyDescent="0.2">
      <c r="A343" s="12" t="s">
        <v>305</v>
      </c>
      <c r="B343" s="13" t="s">
        <v>292</v>
      </c>
      <c r="C343" s="13" t="s">
        <v>306</v>
      </c>
      <c r="D343" s="13"/>
      <c r="E343" s="6">
        <v>2179028.3199999998</v>
      </c>
      <c r="F343" s="6">
        <v>2011349.01</v>
      </c>
      <c r="G343" s="6">
        <f t="shared" si="10"/>
        <v>167679.30999999982</v>
      </c>
      <c r="H343" s="7">
        <f t="shared" si="11"/>
        <v>0.92304858616982099</v>
      </c>
    </row>
    <row r="344" spans="1:8" ht="22.5" hidden="1" outlineLevel="5" x14ac:dyDescent="0.2">
      <c r="A344" s="12" t="s">
        <v>83</v>
      </c>
      <c r="B344" s="13" t="s">
        <v>292</v>
      </c>
      <c r="C344" s="13" t="s">
        <v>307</v>
      </c>
      <c r="D344" s="13"/>
      <c r="E344" s="6">
        <v>2179028.3199999998</v>
      </c>
      <c r="F344" s="6">
        <v>2011349.01</v>
      </c>
      <c r="G344" s="6">
        <f t="shared" si="10"/>
        <v>167679.30999999982</v>
      </c>
      <c r="H344" s="7">
        <f t="shared" si="11"/>
        <v>0.92304858616982099</v>
      </c>
    </row>
    <row r="345" spans="1:8" hidden="1" outlineLevel="6" x14ac:dyDescent="0.2">
      <c r="A345" s="14" t="s">
        <v>85</v>
      </c>
      <c r="B345" s="15" t="s">
        <v>292</v>
      </c>
      <c r="C345" s="15" t="s">
        <v>307</v>
      </c>
      <c r="D345" s="15" t="s">
        <v>86</v>
      </c>
      <c r="E345" s="16">
        <v>1532474.31</v>
      </c>
      <c r="F345" s="16">
        <v>1498176.5</v>
      </c>
      <c r="G345" s="6">
        <f t="shared" si="10"/>
        <v>34297.810000000056</v>
      </c>
      <c r="H345" s="7">
        <f t="shared" si="11"/>
        <v>0.97761932465934775</v>
      </c>
    </row>
    <row r="346" spans="1:8" ht="45" hidden="1" outlineLevel="6" x14ac:dyDescent="0.2">
      <c r="A346" s="14" t="s">
        <v>89</v>
      </c>
      <c r="B346" s="15" t="s">
        <v>292</v>
      </c>
      <c r="C346" s="15" t="s">
        <v>307</v>
      </c>
      <c r="D346" s="15" t="s">
        <v>90</v>
      </c>
      <c r="E346" s="16">
        <v>508239.07</v>
      </c>
      <c r="F346" s="16">
        <v>477527.51</v>
      </c>
      <c r="G346" s="6">
        <f t="shared" si="10"/>
        <v>30711.559999999998</v>
      </c>
      <c r="H346" s="7">
        <f t="shared" si="11"/>
        <v>0.93957261097616918</v>
      </c>
    </row>
    <row r="347" spans="1:8" hidden="1" outlineLevel="6" x14ac:dyDescent="0.2">
      <c r="A347" s="14" t="s">
        <v>25</v>
      </c>
      <c r="B347" s="15" t="s">
        <v>292</v>
      </c>
      <c r="C347" s="15" t="s">
        <v>307</v>
      </c>
      <c r="D347" s="15" t="s">
        <v>26</v>
      </c>
      <c r="E347" s="16">
        <v>138314.94</v>
      </c>
      <c r="F347" s="16">
        <v>35645</v>
      </c>
      <c r="G347" s="6">
        <f t="shared" si="10"/>
        <v>102669.94</v>
      </c>
      <c r="H347" s="7">
        <f t="shared" si="11"/>
        <v>0.25770896477271366</v>
      </c>
    </row>
    <row r="348" spans="1:8" ht="45" hidden="1" outlineLevel="2" x14ac:dyDescent="0.2">
      <c r="A348" s="12" t="s">
        <v>27</v>
      </c>
      <c r="B348" s="13" t="s">
        <v>292</v>
      </c>
      <c r="C348" s="13" t="s">
        <v>28</v>
      </c>
      <c r="D348" s="13"/>
      <c r="E348" s="6">
        <v>3166743.82</v>
      </c>
      <c r="F348" s="6">
        <v>2013603.01</v>
      </c>
      <c r="G348" s="6">
        <f t="shared" si="10"/>
        <v>1153140.8099999998</v>
      </c>
      <c r="H348" s="7">
        <f t="shared" si="11"/>
        <v>0.63585914253082843</v>
      </c>
    </row>
    <row r="349" spans="1:8" ht="22.5" hidden="1" outlineLevel="3" x14ac:dyDescent="0.2">
      <c r="A349" s="12" t="s">
        <v>199</v>
      </c>
      <c r="B349" s="13" t="s">
        <v>292</v>
      </c>
      <c r="C349" s="13" t="s">
        <v>219</v>
      </c>
      <c r="D349" s="13"/>
      <c r="E349" s="6">
        <v>2174243.8199999998</v>
      </c>
      <c r="F349" s="6">
        <v>2001603.01</v>
      </c>
      <c r="G349" s="6">
        <f t="shared" si="10"/>
        <v>172640.80999999982</v>
      </c>
      <c r="H349" s="7">
        <f t="shared" si="11"/>
        <v>0.92059730909112125</v>
      </c>
    </row>
    <row r="350" spans="1:8" ht="22.5" hidden="1" outlineLevel="6" x14ac:dyDescent="0.2">
      <c r="A350" s="14" t="s">
        <v>222</v>
      </c>
      <c r="B350" s="15" t="s">
        <v>292</v>
      </c>
      <c r="C350" s="15" t="s">
        <v>219</v>
      </c>
      <c r="D350" s="15" t="s">
        <v>223</v>
      </c>
      <c r="E350" s="16">
        <v>2174243.8199999998</v>
      </c>
      <c r="F350" s="16">
        <v>2001603.01</v>
      </c>
      <c r="G350" s="6">
        <f t="shared" si="10"/>
        <v>172640.80999999982</v>
      </c>
      <c r="H350" s="7">
        <f t="shared" si="11"/>
        <v>0.92059730909112125</v>
      </c>
    </row>
    <row r="351" spans="1:8" ht="45" hidden="1" outlineLevel="3" x14ac:dyDescent="0.2">
      <c r="A351" s="12" t="s">
        <v>308</v>
      </c>
      <c r="B351" s="13" t="s">
        <v>292</v>
      </c>
      <c r="C351" s="13" t="s">
        <v>309</v>
      </c>
      <c r="D351" s="13"/>
      <c r="E351" s="6">
        <v>992500</v>
      </c>
      <c r="F351" s="6">
        <v>12000</v>
      </c>
      <c r="G351" s="6">
        <f t="shared" si="10"/>
        <v>980500</v>
      </c>
      <c r="H351" s="7">
        <f t="shared" si="11"/>
        <v>1.2090680100755667E-2</v>
      </c>
    </row>
    <row r="352" spans="1:8" hidden="1" outlineLevel="6" x14ac:dyDescent="0.2">
      <c r="A352" s="14" t="s">
        <v>85</v>
      </c>
      <c r="B352" s="15" t="s">
        <v>292</v>
      </c>
      <c r="C352" s="15" t="s">
        <v>309</v>
      </c>
      <c r="D352" s="15" t="s">
        <v>86</v>
      </c>
      <c r="E352" s="16">
        <v>607456</v>
      </c>
      <c r="F352" s="16">
        <v>0</v>
      </c>
      <c r="G352" s="6">
        <f t="shared" si="10"/>
        <v>607456</v>
      </c>
      <c r="H352" s="7">
        <f t="shared" si="11"/>
        <v>0</v>
      </c>
    </row>
    <row r="353" spans="1:8" ht="45" hidden="1" outlineLevel="6" x14ac:dyDescent="0.2">
      <c r="A353" s="14" t="s">
        <v>89</v>
      </c>
      <c r="B353" s="15" t="s">
        <v>292</v>
      </c>
      <c r="C353" s="15" t="s">
        <v>309</v>
      </c>
      <c r="D353" s="15" t="s">
        <v>90</v>
      </c>
      <c r="E353" s="16">
        <v>183402</v>
      </c>
      <c r="F353" s="16">
        <v>0</v>
      </c>
      <c r="G353" s="6">
        <f t="shared" si="10"/>
        <v>183402</v>
      </c>
      <c r="H353" s="7">
        <f t="shared" si="11"/>
        <v>0</v>
      </c>
    </row>
    <row r="354" spans="1:8" hidden="1" outlineLevel="6" x14ac:dyDescent="0.2">
      <c r="A354" s="14" t="s">
        <v>25</v>
      </c>
      <c r="B354" s="15" t="s">
        <v>292</v>
      </c>
      <c r="C354" s="15" t="s">
        <v>309</v>
      </c>
      <c r="D354" s="15" t="s">
        <v>26</v>
      </c>
      <c r="E354" s="16">
        <v>93842</v>
      </c>
      <c r="F354" s="16">
        <v>2000</v>
      </c>
      <c r="G354" s="6">
        <f t="shared" si="10"/>
        <v>91842</v>
      </c>
      <c r="H354" s="7">
        <f t="shared" si="11"/>
        <v>2.1312418746403529E-2</v>
      </c>
    </row>
    <row r="355" spans="1:8" ht="22.5" hidden="1" outlineLevel="6" x14ac:dyDescent="0.2">
      <c r="A355" s="14" t="s">
        <v>220</v>
      </c>
      <c r="B355" s="15" t="s">
        <v>292</v>
      </c>
      <c r="C355" s="15" t="s">
        <v>309</v>
      </c>
      <c r="D355" s="15" t="s">
        <v>221</v>
      </c>
      <c r="E355" s="16">
        <v>107800</v>
      </c>
      <c r="F355" s="16">
        <v>10000</v>
      </c>
      <c r="G355" s="6">
        <f t="shared" si="10"/>
        <v>97800</v>
      </c>
      <c r="H355" s="7">
        <f t="shared" si="11"/>
        <v>9.2764378478664186E-2</v>
      </c>
    </row>
    <row r="356" spans="1:8" outlineLevel="1" x14ac:dyDescent="0.2">
      <c r="A356" s="12" t="s">
        <v>310</v>
      </c>
      <c r="B356" s="13" t="s">
        <v>311</v>
      </c>
      <c r="C356" s="13"/>
      <c r="D356" s="13"/>
      <c r="E356" s="6">
        <v>2300261</v>
      </c>
      <c r="F356" s="6">
        <v>1833877.26</v>
      </c>
      <c r="G356" s="6">
        <f t="shared" si="10"/>
        <v>466383.74</v>
      </c>
      <c r="H356" s="7">
        <f t="shared" si="11"/>
        <v>0.7972474688741843</v>
      </c>
    </row>
    <row r="357" spans="1:8" ht="33.75" hidden="1" outlineLevel="2" x14ac:dyDescent="0.2">
      <c r="A357" s="12" t="s">
        <v>312</v>
      </c>
      <c r="B357" s="13" t="s">
        <v>311</v>
      </c>
      <c r="C357" s="13" t="s">
        <v>313</v>
      </c>
      <c r="D357" s="13"/>
      <c r="E357" s="6">
        <v>10000</v>
      </c>
      <c r="F357" s="6">
        <v>0</v>
      </c>
      <c r="G357" s="6">
        <f t="shared" si="10"/>
        <v>10000</v>
      </c>
      <c r="H357" s="7">
        <f t="shared" si="11"/>
        <v>0</v>
      </c>
    </row>
    <row r="358" spans="1:8" ht="33.75" hidden="1" outlineLevel="3" x14ac:dyDescent="0.2">
      <c r="A358" s="12" t="s">
        <v>314</v>
      </c>
      <c r="B358" s="13" t="s">
        <v>311</v>
      </c>
      <c r="C358" s="13" t="s">
        <v>315</v>
      </c>
      <c r="D358" s="13"/>
      <c r="E358" s="6">
        <v>10000</v>
      </c>
      <c r="F358" s="6">
        <v>0</v>
      </c>
      <c r="G358" s="6">
        <f t="shared" si="10"/>
        <v>10000</v>
      </c>
      <c r="H358" s="7">
        <f t="shared" si="11"/>
        <v>0</v>
      </c>
    </row>
    <row r="359" spans="1:8" hidden="1" outlineLevel="4" x14ac:dyDescent="0.2">
      <c r="A359" s="12" t="s">
        <v>316</v>
      </c>
      <c r="B359" s="13" t="s">
        <v>311</v>
      </c>
      <c r="C359" s="13" t="s">
        <v>317</v>
      </c>
      <c r="D359" s="13"/>
      <c r="E359" s="6">
        <v>10000</v>
      </c>
      <c r="F359" s="6">
        <v>0</v>
      </c>
      <c r="G359" s="6">
        <f t="shared" si="10"/>
        <v>10000</v>
      </c>
      <c r="H359" s="7">
        <f t="shared" si="11"/>
        <v>0</v>
      </c>
    </row>
    <row r="360" spans="1:8" hidden="1" outlineLevel="6" x14ac:dyDescent="0.2">
      <c r="A360" s="14" t="s">
        <v>25</v>
      </c>
      <c r="B360" s="15" t="s">
        <v>311</v>
      </c>
      <c r="C360" s="15" t="s">
        <v>317</v>
      </c>
      <c r="D360" s="15" t="s">
        <v>26</v>
      </c>
      <c r="E360" s="16">
        <v>10000</v>
      </c>
      <c r="F360" s="16">
        <v>0</v>
      </c>
      <c r="G360" s="6">
        <f t="shared" si="10"/>
        <v>10000</v>
      </c>
      <c r="H360" s="7">
        <f t="shared" si="11"/>
        <v>0</v>
      </c>
    </row>
    <row r="361" spans="1:8" ht="45" hidden="1" outlineLevel="2" x14ac:dyDescent="0.2">
      <c r="A361" s="12" t="s">
        <v>318</v>
      </c>
      <c r="B361" s="13" t="s">
        <v>311</v>
      </c>
      <c r="C361" s="13" t="s">
        <v>319</v>
      </c>
      <c r="D361" s="13"/>
      <c r="E361" s="6">
        <v>24000</v>
      </c>
      <c r="F361" s="6">
        <v>9900</v>
      </c>
      <c r="G361" s="6">
        <f t="shared" si="10"/>
        <v>14100</v>
      </c>
      <c r="H361" s="7">
        <f t="shared" si="11"/>
        <v>0.41249999999999998</v>
      </c>
    </row>
    <row r="362" spans="1:8" ht="22.5" hidden="1" outlineLevel="3" x14ac:dyDescent="0.2">
      <c r="A362" s="12" t="s">
        <v>320</v>
      </c>
      <c r="B362" s="13" t="s">
        <v>311</v>
      </c>
      <c r="C362" s="13" t="s">
        <v>321</v>
      </c>
      <c r="D362" s="13"/>
      <c r="E362" s="6">
        <v>24000</v>
      </c>
      <c r="F362" s="6">
        <v>9900</v>
      </c>
      <c r="G362" s="6">
        <f t="shared" si="10"/>
        <v>14100</v>
      </c>
      <c r="H362" s="7">
        <f t="shared" si="11"/>
        <v>0.41249999999999998</v>
      </c>
    </row>
    <row r="363" spans="1:8" hidden="1" outlineLevel="6" x14ac:dyDescent="0.2">
      <c r="A363" s="14" t="s">
        <v>25</v>
      </c>
      <c r="B363" s="15" t="s">
        <v>311</v>
      </c>
      <c r="C363" s="15" t="s">
        <v>321</v>
      </c>
      <c r="D363" s="15" t="s">
        <v>26</v>
      </c>
      <c r="E363" s="16">
        <v>24000</v>
      </c>
      <c r="F363" s="16">
        <v>9900</v>
      </c>
      <c r="G363" s="6">
        <f t="shared" si="10"/>
        <v>14100</v>
      </c>
      <c r="H363" s="7">
        <f t="shared" si="11"/>
        <v>0.41249999999999998</v>
      </c>
    </row>
    <row r="364" spans="1:8" ht="45" hidden="1" outlineLevel="2" x14ac:dyDescent="0.2">
      <c r="A364" s="12" t="s">
        <v>322</v>
      </c>
      <c r="B364" s="13" t="s">
        <v>311</v>
      </c>
      <c r="C364" s="13" t="s">
        <v>323</v>
      </c>
      <c r="D364" s="13"/>
      <c r="E364" s="6">
        <v>85000</v>
      </c>
      <c r="F364" s="6">
        <v>68501</v>
      </c>
      <c r="G364" s="6">
        <f t="shared" si="10"/>
        <v>16499</v>
      </c>
      <c r="H364" s="7">
        <f t="shared" si="11"/>
        <v>0.80589411764705887</v>
      </c>
    </row>
    <row r="365" spans="1:8" ht="22.5" hidden="1" outlineLevel="3" x14ac:dyDescent="0.2">
      <c r="A365" s="12" t="s">
        <v>324</v>
      </c>
      <c r="B365" s="13" t="s">
        <v>311</v>
      </c>
      <c r="C365" s="13" t="s">
        <v>325</v>
      </c>
      <c r="D365" s="13"/>
      <c r="E365" s="6">
        <v>85000</v>
      </c>
      <c r="F365" s="6">
        <v>68501</v>
      </c>
      <c r="G365" s="6">
        <f t="shared" si="10"/>
        <v>16499</v>
      </c>
      <c r="H365" s="7">
        <f t="shared" si="11"/>
        <v>0.80589411764705887</v>
      </c>
    </row>
    <row r="366" spans="1:8" hidden="1" outlineLevel="6" x14ac:dyDescent="0.2">
      <c r="A366" s="14" t="s">
        <v>25</v>
      </c>
      <c r="B366" s="15" t="s">
        <v>311</v>
      </c>
      <c r="C366" s="15" t="s">
        <v>325</v>
      </c>
      <c r="D366" s="15" t="s">
        <v>26</v>
      </c>
      <c r="E366" s="16">
        <v>85000</v>
      </c>
      <c r="F366" s="16">
        <v>68501</v>
      </c>
      <c r="G366" s="6">
        <f t="shared" si="10"/>
        <v>16499</v>
      </c>
      <c r="H366" s="7">
        <f t="shared" si="11"/>
        <v>0.80589411764705887</v>
      </c>
    </row>
    <row r="367" spans="1:8" ht="45" hidden="1" outlineLevel="2" x14ac:dyDescent="0.2">
      <c r="A367" s="12" t="s">
        <v>230</v>
      </c>
      <c r="B367" s="13" t="s">
        <v>311</v>
      </c>
      <c r="C367" s="13" t="s">
        <v>231</v>
      </c>
      <c r="D367" s="13"/>
      <c r="E367" s="6">
        <v>1782910</v>
      </c>
      <c r="F367" s="6">
        <v>1502538</v>
      </c>
      <c r="G367" s="6">
        <f t="shared" si="10"/>
        <v>280372</v>
      </c>
      <c r="H367" s="7">
        <f t="shared" si="11"/>
        <v>0.84274472631821007</v>
      </c>
    </row>
    <row r="368" spans="1:8" ht="33.75" hidden="1" outlineLevel="3" x14ac:dyDescent="0.2">
      <c r="A368" s="12" t="s">
        <v>326</v>
      </c>
      <c r="B368" s="13" t="s">
        <v>311</v>
      </c>
      <c r="C368" s="13" t="s">
        <v>327</v>
      </c>
      <c r="D368" s="13"/>
      <c r="E368" s="6">
        <v>1782910</v>
      </c>
      <c r="F368" s="6">
        <v>1502538</v>
      </c>
      <c r="G368" s="6">
        <f t="shared" si="10"/>
        <v>280372</v>
      </c>
      <c r="H368" s="7">
        <f t="shared" si="11"/>
        <v>0.84274472631821007</v>
      </c>
    </row>
    <row r="369" spans="1:8" ht="22.5" hidden="1" outlineLevel="4" x14ac:dyDescent="0.2">
      <c r="A369" s="12" t="s">
        <v>328</v>
      </c>
      <c r="B369" s="13" t="s">
        <v>311</v>
      </c>
      <c r="C369" s="13" t="s">
        <v>329</v>
      </c>
      <c r="D369" s="13"/>
      <c r="E369" s="6">
        <v>1782910</v>
      </c>
      <c r="F369" s="6">
        <v>1502538</v>
      </c>
      <c r="G369" s="6">
        <f t="shared" si="10"/>
        <v>280372</v>
      </c>
      <c r="H369" s="7">
        <f t="shared" si="11"/>
        <v>0.84274472631821007</v>
      </c>
    </row>
    <row r="370" spans="1:8" ht="56.25" hidden="1" outlineLevel="5" x14ac:dyDescent="0.2">
      <c r="A370" s="12" t="s">
        <v>330</v>
      </c>
      <c r="B370" s="13" t="s">
        <v>311</v>
      </c>
      <c r="C370" s="13" t="s">
        <v>331</v>
      </c>
      <c r="D370" s="13"/>
      <c r="E370" s="6">
        <v>1451900</v>
      </c>
      <c r="F370" s="6">
        <v>1414368</v>
      </c>
      <c r="G370" s="6">
        <f t="shared" si="10"/>
        <v>37532</v>
      </c>
      <c r="H370" s="7">
        <f t="shared" si="11"/>
        <v>0.97414973483022249</v>
      </c>
    </row>
    <row r="371" spans="1:8" hidden="1" outlineLevel="6" x14ac:dyDescent="0.2">
      <c r="A371" s="14" t="s">
        <v>25</v>
      </c>
      <c r="B371" s="15" t="s">
        <v>311</v>
      </c>
      <c r="C371" s="15" t="s">
        <v>331</v>
      </c>
      <c r="D371" s="15" t="s">
        <v>26</v>
      </c>
      <c r="E371" s="16">
        <v>1451900</v>
      </c>
      <c r="F371" s="16">
        <v>1414368</v>
      </c>
      <c r="G371" s="6">
        <f t="shared" si="10"/>
        <v>37532</v>
      </c>
      <c r="H371" s="7">
        <f t="shared" si="11"/>
        <v>0.97414973483022249</v>
      </c>
    </row>
    <row r="372" spans="1:8" ht="56.25" hidden="1" outlineLevel="5" x14ac:dyDescent="0.2">
      <c r="A372" s="12" t="s">
        <v>332</v>
      </c>
      <c r="B372" s="13" t="s">
        <v>311</v>
      </c>
      <c r="C372" s="13" t="s">
        <v>333</v>
      </c>
      <c r="D372" s="13"/>
      <c r="E372" s="6">
        <v>331010</v>
      </c>
      <c r="F372" s="6">
        <v>88170</v>
      </c>
      <c r="G372" s="6">
        <f t="shared" si="10"/>
        <v>242840</v>
      </c>
      <c r="H372" s="7">
        <f t="shared" si="11"/>
        <v>0.26636657502794475</v>
      </c>
    </row>
    <row r="373" spans="1:8" hidden="1" outlineLevel="6" x14ac:dyDescent="0.2">
      <c r="A373" s="14" t="s">
        <v>25</v>
      </c>
      <c r="B373" s="15" t="s">
        <v>311</v>
      </c>
      <c r="C373" s="15" t="s">
        <v>333</v>
      </c>
      <c r="D373" s="15" t="s">
        <v>26</v>
      </c>
      <c r="E373" s="16">
        <v>331010</v>
      </c>
      <c r="F373" s="16">
        <v>88170</v>
      </c>
      <c r="G373" s="6">
        <f t="shared" si="10"/>
        <v>242840</v>
      </c>
      <c r="H373" s="7">
        <f t="shared" si="11"/>
        <v>0.26636657502794475</v>
      </c>
    </row>
    <row r="374" spans="1:8" ht="56.25" hidden="1" outlineLevel="2" x14ac:dyDescent="0.2">
      <c r="A374" s="12" t="s">
        <v>334</v>
      </c>
      <c r="B374" s="13" t="s">
        <v>311</v>
      </c>
      <c r="C374" s="13" t="s">
        <v>335</v>
      </c>
      <c r="D374" s="13"/>
      <c r="E374" s="6">
        <v>249351</v>
      </c>
      <c r="F374" s="6">
        <v>175068.26</v>
      </c>
      <c r="G374" s="6">
        <f t="shared" si="10"/>
        <v>74282.739999999991</v>
      </c>
      <c r="H374" s="7">
        <f t="shared" si="11"/>
        <v>0.70209568038628278</v>
      </c>
    </row>
    <row r="375" spans="1:8" hidden="1" outlineLevel="3" x14ac:dyDescent="0.2">
      <c r="A375" s="12" t="s">
        <v>316</v>
      </c>
      <c r="B375" s="13" t="s">
        <v>311</v>
      </c>
      <c r="C375" s="13" t="s">
        <v>336</v>
      </c>
      <c r="D375" s="13"/>
      <c r="E375" s="6">
        <v>249351</v>
      </c>
      <c r="F375" s="6">
        <v>175068.26</v>
      </c>
      <c r="G375" s="6">
        <f t="shared" si="10"/>
        <v>74282.739999999991</v>
      </c>
      <c r="H375" s="7">
        <f t="shared" si="11"/>
        <v>0.70209568038628278</v>
      </c>
    </row>
    <row r="376" spans="1:8" hidden="1" outlineLevel="6" x14ac:dyDescent="0.2">
      <c r="A376" s="14" t="s">
        <v>25</v>
      </c>
      <c r="B376" s="15" t="s">
        <v>311</v>
      </c>
      <c r="C376" s="15" t="s">
        <v>336</v>
      </c>
      <c r="D376" s="15" t="s">
        <v>26</v>
      </c>
      <c r="E376" s="16">
        <v>249351</v>
      </c>
      <c r="F376" s="16">
        <v>175068.26</v>
      </c>
      <c r="G376" s="6">
        <f t="shared" si="10"/>
        <v>74282.739999999991</v>
      </c>
      <c r="H376" s="7">
        <f t="shared" si="11"/>
        <v>0.70209568038628278</v>
      </c>
    </row>
    <row r="377" spans="1:8" ht="45" hidden="1" outlineLevel="2" x14ac:dyDescent="0.2">
      <c r="A377" s="12" t="s">
        <v>102</v>
      </c>
      <c r="B377" s="13" t="s">
        <v>311</v>
      </c>
      <c r="C377" s="13" t="s">
        <v>103</v>
      </c>
      <c r="D377" s="13"/>
      <c r="E377" s="6">
        <v>149000</v>
      </c>
      <c r="F377" s="6">
        <v>77870</v>
      </c>
      <c r="G377" s="6">
        <f t="shared" si="10"/>
        <v>71130</v>
      </c>
      <c r="H377" s="7">
        <f t="shared" si="11"/>
        <v>0.52261744966442958</v>
      </c>
    </row>
    <row r="378" spans="1:8" ht="22.5" hidden="1" outlineLevel="3" x14ac:dyDescent="0.2">
      <c r="A378" s="12" t="s">
        <v>337</v>
      </c>
      <c r="B378" s="13" t="s">
        <v>311</v>
      </c>
      <c r="C378" s="13" t="s">
        <v>338</v>
      </c>
      <c r="D378" s="13"/>
      <c r="E378" s="6">
        <v>149000</v>
      </c>
      <c r="F378" s="6">
        <v>77870</v>
      </c>
      <c r="G378" s="6">
        <f t="shared" si="10"/>
        <v>71130</v>
      </c>
      <c r="H378" s="7">
        <f t="shared" si="11"/>
        <v>0.52261744966442958</v>
      </c>
    </row>
    <row r="379" spans="1:8" hidden="1" outlineLevel="6" x14ac:dyDescent="0.2">
      <c r="A379" s="14" t="s">
        <v>25</v>
      </c>
      <c r="B379" s="15" t="s">
        <v>311</v>
      </c>
      <c r="C379" s="15" t="s">
        <v>338</v>
      </c>
      <c r="D379" s="15" t="s">
        <v>26</v>
      </c>
      <c r="E379" s="16">
        <v>149000</v>
      </c>
      <c r="F379" s="16">
        <v>77870</v>
      </c>
      <c r="G379" s="6">
        <f t="shared" si="10"/>
        <v>71130</v>
      </c>
      <c r="H379" s="7">
        <f t="shared" si="11"/>
        <v>0.52261744966442958</v>
      </c>
    </row>
    <row r="380" spans="1:8" outlineLevel="1" x14ac:dyDescent="0.2">
      <c r="A380" s="12" t="s">
        <v>339</v>
      </c>
      <c r="B380" s="13" t="s">
        <v>340</v>
      </c>
      <c r="C380" s="13"/>
      <c r="D380" s="13"/>
      <c r="E380" s="6">
        <v>16919097.75</v>
      </c>
      <c r="F380" s="6">
        <v>13986748.68</v>
      </c>
      <c r="G380" s="6">
        <f t="shared" si="10"/>
        <v>2932349.0700000003</v>
      </c>
      <c r="H380" s="7">
        <f t="shared" si="11"/>
        <v>0.82668407539639632</v>
      </c>
    </row>
    <row r="381" spans="1:8" ht="67.5" hidden="1" outlineLevel="2" x14ac:dyDescent="0.2">
      <c r="A381" s="12" t="s">
        <v>341</v>
      </c>
      <c r="B381" s="13" t="s">
        <v>340</v>
      </c>
      <c r="C381" s="13" t="s">
        <v>342</v>
      </c>
      <c r="D381" s="13"/>
      <c r="E381" s="6">
        <v>12933483.25</v>
      </c>
      <c r="F381" s="6">
        <v>10723557.58</v>
      </c>
      <c r="G381" s="6">
        <f t="shared" si="10"/>
        <v>2209925.67</v>
      </c>
      <c r="H381" s="7">
        <f t="shared" si="11"/>
        <v>0.82913143912719722</v>
      </c>
    </row>
    <row r="382" spans="1:8" ht="22.5" hidden="1" outlineLevel="3" x14ac:dyDescent="0.2">
      <c r="A382" s="12" t="s">
        <v>236</v>
      </c>
      <c r="B382" s="13" t="s">
        <v>340</v>
      </c>
      <c r="C382" s="13" t="s">
        <v>343</v>
      </c>
      <c r="D382" s="13"/>
      <c r="E382" s="6">
        <v>12921783.25</v>
      </c>
      <c r="F382" s="6">
        <v>10715902.51</v>
      </c>
      <c r="G382" s="6">
        <f t="shared" si="10"/>
        <v>2205880.7400000002</v>
      </c>
      <c r="H382" s="7">
        <f t="shared" si="11"/>
        <v>0.82928975843949404</v>
      </c>
    </row>
    <row r="383" spans="1:8" hidden="1" outlineLevel="6" x14ac:dyDescent="0.2">
      <c r="A383" s="14" t="s">
        <v>85</v>
      </c>
      <c r="B383" s="15" t="s">
        <v>340</v>
      </c>
      <c r="C383" s="15" t="s">
        <v>343</v>
      </c>
      <c r="D383" s="15" t="s">
        <v>86</v>
      </c>
      <c r="E383" s="16">
        <v>7862220.4500000002</v>
      </c>
      <c r="F383" s="16">
        <v>6805416.75</v>
      </c>
      <c r="G383" s="6">
        <f t="shared" si="10"/>
        <v>1056803.7000000002</v>
      </c>
      <c r="H383" s="7">
        <f t="shared" si="11"/>
        <v>0.86558457541088152</v>
      </c>
    </row>
    <row r="384" spans="1:8" ht="45" hidden="1" outlineLevel="6" x14ac:dyDescent="0.2">
      <c r="A384" s="14" t="s">
        <v>89</v>
      </c>
      <c r="B384" s="15" t="s">
        <v>340</v>
      </c>
      <c r="C384" s="15" t="s">
        <v>343</v>
      </c>
      <c r="D384" s="15" t="s">
        <v>90</v>
      </c>
      <c r="E384" s="16">
        <v>2302000</v>
      </c>
      <c r="F384" s="16">
        <v>2153561.4900000002</v>
      </c>
      <c r="G384" s="6">
        <f t="shared" si="10"/>
        <v>148438.50999999978</v>
      </c>
      <c r="H384" s="7">
        <f t="shared" si="11"/>
        <v>0.93551758905299753</v>
      </c>
    </row>
    <row r="385" spans="1:8" hidden="1" outlineLevel="6" x14ac:dyDescent="0.2">
      <c r="A385" s="14" t="s">
        <v>25</v>
      </c>
      <c r="B385" s="15" t="s">
        <v>340</v>
      </c>
      <c r="C385" s="15" t="s">
        <v>343</v>
      </c>
      <c r="D385" s="15" t="s">
        <v>26</v>
      </c>
      <c r="E385" s="16">
        <v>2120299.02</v>
      </c>
      <c r="F385" s="16">
        <v>1345516.47</v>
      </c>
      <c r="G385" s="6">
        <f t="shared" si="10"/>
        <v>774782.55</v>
      </c>
      <c r="H385" s="7">
        <f t="shared" si="11"/>
        <v>0.63458807333693901</v>
      </c>
    </row>
    <row r="386" spans="1:8" hidden="1" outlineLevel="6" x14ac:dyDescent="0.2">
      <c r="A386" s="14" t="s">
        <v>37</v>
      </c>
      <c r="B386" s="15" t="s">
        <v>340</v>
      </c>
      <c r="C386" s="15" t="s">
        <v>343</v>
      </c>
      <c r="D386" s="15" t="s">
        <v>38</v>
      </c>
      <c r="E386" s="16">
        <v>637263.78</v>
      </c>
      <c r="F386" s="16">
        <v>411407.8</v>
      </c>
      <c r="G386" s="6">
        <f t="shared" si="10"/>
        <v>225855.98000000004</v>
      </c>
      <c r="H386" s="7">
        <f t="shared" si="11"/>
        <v>0.64558478437296396</v>
      </c>
    </row>
    <row r="387" spans="1:8" ht="22.5" hidden="1" outlineLevel="3" x14ac:dyDescent="0.2">
      <c r="A387" s="12" t="s">
        <v>49</v>
      </c>
      <c r="B387" s="13" t="s">
        <v>340</v>
      </c>
      <c r="C387" s="13" t="s">
        <v>344</v>
      </c>
      <c r="D387" s="13"/>
      <c r="E387" s="6">
        <v>6500</v>
      </c>
      <c r="F387" s="6">
        <v>4317</v>
      </c>
      <c r="G387" s="6">
        <f t="shared" si="10"/>
        <v>2183</v>
      </c>
      <c r="H387" s="7">
        <f t="shared" si="11"/>
        <v>0.66415384615384621</v>
      </c>
    </row>
    <row r="388" spans="1:8" ht="22.5" hidden="1" outlineLevel="6" x14ac:dyDescent="0.2">
      <c r="A388" s="14" t="s">
        <v>49</v>
      </c>
      <c r="B388" s="15" t="s">
        <v>340</v>
      </c>
      <c r="C388" s="15" t="s">
        <v>344</v>
      </c>
      <c r="D388" s="15" t="s">
        <v>50</v>
      </c>
      <c r="E388" s="16">
        <v>6500</v>
      </c>
      <c r="F388" s="16">
        <v>4317</v>
      </c>
      <c r="G388" s="6">
        <f t="shared" si="10"/>
        <v>2183</v>
      </c>
      <c r="H388" s="7">
        <f t="shared" si="11"/>
        <v>0.66415384615384621</v>
      </c>
    </row>
    <row r="389" spans="1:8" ht="22.5" hidden="1" outlineLevel="3" x14ac:dyDescent="0.2">
      <c r="A389" s="12" t="s">
        <v>29</v>
      </c>
      <c r="B389" s="13" t="s">
        <v>340</v>
      </c>
      <c r="C389" s="13" t="s">
        <v>345</v>
      </c>
      <c r="D389" s="13"/>
      <c r="E389" s="6">
        <v>5200</v>
      </c>
      <c r="F389" s="6">
        <v>3338.07</v>
      </c>
      <c r="G389" s="6">
        <f t="shared" si="10"/>
        <v>1861.9299999999998</v>
      </c>
      <c r="H389" s="7">
        <f t="shared" si="11"/>
        <v>0.64193653846153853</v>
      </c>
    </row>
    <row r="390" spans="1:8" hidden="1" outlineLevel="6" x14ac:dyDescent="0.2">
      <c r="A390" s="14" t="s">
        <v>31</v>
      </c>
      <c r="B390" s="15" t="s">
        <v>340</v>
      </c>
      <c r="C390" s="15" t="s">
        <v>345</v>
      </c>
      <c r="D390" s="15" t="s">
        <v>32</v>
      </c>
      <c r="E390" s="16">
        <v>1487.83</v>
      </c>
      <c r="F390" s="16">
        <v>0</v>
      </c>
      <c r="G390" s="6">
        <f t="shared" si="10"/>
        <v>1487.83</v>
      </c>
      <c r="H390" s="7">
        <f t="shared" si="11"/>
        <v>0</v>
      </c>
    </row>
    <row r="391" spans="1:8" hidden="1" outlineLevel="6" x14ac:dyDescent="0.2">
      <c r="A391" s="14" t="s">
        <v>33</v>
      </c>
      <c r="B391" s="15" t="s">
        <v>340</v>
      </c>
      <c r="C391" s="15" t="s">
        <v>345</v>
      </c>
      <c r="D391" s="15" t="s">
        <v>34</v>
      </c>
      <c r="E391" s="16">
        <v>3712.17</v>
      </c>
      <c r="F391" s="16">
        <v>3338.07</v>
      </c>
      <c r="G391" s="6">
        <f t="shared" si="10"/>
        <v>374.09999999999991</v>
      </c>
      <c r="H391" s="7">
        <f t="shared" si="11"/>
        <v>0.89922336530923963</v>
      </c>
    </row>
    <row r="392" spans="1:8" ht="56.25" hidden="1" outlineLevel="2" x14ac:dyDescent="0.2">
      <c r="A392" s="12" t="s">
        <v>11</v>
      </c>
      <c r="B392" s="13" t="s">
        <v>340</v>
      </c>
      <c r="C392" s="13" t="s">
        <v>12</v>
      </c>
      <c r="D392" s="13"/>
      <c r="E392" s="6">
        <v>3981814.5</v>
      </c>
      <c r="F392" s="6">
        <v>3263078.32</v>
      </c>
      <c r="G392" s="6">
        <f t="shared" si="10"/>
        <v>718736.18000000017</v>
      </c>
      <c r="H392" s="7">
        <f t="shared" si="11"/>
        <v>0.81949531300365697</v>
      </c>
    </row>
    <row r="393" spans="1:8" ht="45" hidden="1" outlineLevel="3" x14ac:dyDescent="0.2">
      <c r="A393" s="12" t="s">
        <v>21</v>
      </c>
      <c r="B393" s="13" t="s">
        <v>340</v>
      </c>
      <c r="C393" s="13" t="s">
        <v>22</v>
      </c>
      <c r="D393" s="13"/>
      <c r="E393" s="6">
        <v>3914106.5</v>
      </c>
      <c r="F393" s="6">
        <v>3195370.32</v>
      </c>
      <c r="G393" s="6">
        <f t="shared" si="10"/>
        <v>718736.18000000017</v>
      </c>
      <c r="H393" s="7">
        <f t="shared" si="11"/>
        <v>0.81637286057494851</v>
      </c>
    </row>
    <row r="394" spans="1:8" ht="22.5" hidden="1" outlineLevel="6" x14ac:dyDescent="0.2">
      <c r="A394" s="14" t="s">
        <v>15</v>
      </c>
      <c r="B394" s="15" t="s">
        <v>340</v>
      </c>
      <c r="C394" s="15" t="s">
        <v>22</v>
      </c>
      <c r="D394" s="15" t="s">
        <v>16</v>
      </c>
      <c r="E394" s="16">
        <v>2372600</v>
      </c>
      <c r="F394" s="16">
        <v>2034058.43</v>
      </c>
      <c r="G394" s="6">
        <f t="shared" si="10"/>
        <v>338541.57000000007</v>
      </c>
      <c r="H394" s="7">
        <f t="shared" si="11"/>
        <v>0.85731199106465483</v>
      </c>
    </row>
    <row r="395" spans="1:8" ht="45" hidden="1" outlineLevel="6" x14ac:dyDescent="0.2">
      <c r="A395" s="14" t="s">
        <v>23</v>
      </c>
      <c r="B395" s="15" t="s">
        <v>340</v>
      </c>
      <c r="C395" s="15" t="s">
        <v>22</v>
      </c>
      <c r="D395" s="15" t="s">
        <v>24</v>
      </c>
      <c r="E395" s="16">
        <v>20000</v>
      </c>
      <c r="F395" s="16">
        <v>0</v>
      </c>
      <c r="G395" s="6">
        <f t="shared" si="10"/>
        <v>20000</v>
      </c>
      <c r="H395" s="7">
        <f t="shared" si="11"/>
        <v>0</v>
      </c>
    </row>
    <row r="396" spans="1:8" ht="56.25" hidden="1" outlineLevel="6" x14ac:dyDescent="0.2">
      <c r="A396" s="14" t="s">
        <v>17</v>
      </c>
      <c r="B396" s="15" t="s">
        <v>340</v>
      </c>
      <c r="C396" s="15" t="s">
        <v>22</v>
      </c>
      <c r="D396" s="15" t="s">
        <v>18</v>
      </c>
      <c r="E396" s="16">
        <v>716600</v>
      </c>
      <c r="F396" s="16">
        <v>572861.36</v>
      </c>
      <c r="G396" s="6">
        <f t="shared" si="10"/>
        <v>143738.64000000001</v>
      </c>
      <c r="H396" s="7">
        <f t="shared" si="11"/>
        <v>0.79941579681830865</v>
      </c>
    </row>
    <row r="397" spans="1:8" hidden="1" outlineLevel="6" x14ac:dyDescent="0.2">
      <c r="A397" s="14" t="s">
        <v>25</v>
      </c>
      <c r="B397" s="15" t="s">
        <v>340</v>
      </c>
      <c r="C397" s="15" t="s">
        <v>22</v>
      </c>
      <c r="D397" s="15" t="s">
        <v>26</v>
      </c>
      <c r="E397" s="16">
        <v>804906.5</v>
      </c>
      <c r="F397" s="16">
        <v>588450.53</v>
      </c>
      <c r="G397" s="6">
        <f t="shared" si="10"/>
        <v>216455.96999999997</v>
      </c>
      <c r="H397" s="7">
        <f t="shared" si="11"/>
        <v>0.73107936139166474</v>
      </c>
    </row>
    <row r="398" spans="1:8" ht="56.25" hidden="1" outlineLevel="3" x14ac:dyDescent="0.2">
      <c r="A398" s="12" t="s">
        <v>39</v>
      </c>
      <c r="B398" s="13" t="s">
        <v>340</v>
      </c>
      <c r="C398" s="13" t="s">
        <v>40</v>
      </c>
      <c r="D398" s="13"/>
      <c r="E398" s="6">
        <v>67708</v>
      </c>
      <c r="F398" s="6">
        <v>67708</v>
      </c>
      <c r="G398" s="6">
        <f t="shared" ref="G398:G461" si="12">E398-F398</f>
        <v>0</v>
      </c>
      <c r="H398" s="7">
        <f t="shared" ref="H398:H461" si="13">F398/E398</f>
        <v>1</v>
      </c>
    </row>
    <row r="399" spans="1:8" ht="22.5" hidden="1" outlineLevel="6" x14ac:dyDescent="0.2">
      <c r="A399" s="14" t="s">
        <v>15</v>
      </c>
      <c r="B399" s="15" t="s">
        <v>340</v>
      </c>
      <c r="C399" s="15" t="s">
        <v>40</v>
      </c>
      <c r="D399" s="15" t="s">
        <v>16</v>
      </c>
      <c r="E399" s="16">
        <v>52003</v>
      </c>
      <c r="F399" s="16">
        <v>52003</v>
      </c>
      <c r="G399" s="6">
        <f t="shared" si="12"/>
        <v>0</v>
      </c>
      <c r="H399" s="7">
        <f t="shared" si="13"/>
        <v>1</v>
      </c>
    </row>
    <row r="400" spans="1:8" ht="56.25" hidden="1" outlineLevel="6" x14ac:dyDescent="0.2">
      <c r="A400" s="14" t="s">
        <v>17</v>
      </c>
      <c r="B400" s="15" t="s">
        <v>340</v>
      </c>
      <c r="C400" s="15" t="s">
        <v>40</v>
      </c>
      <c r="D400" s="15" t="s">
        <v>18</v>
      </c>
      <c r="E400" s="16">
        <v>15705</v>
      </c>
      <c r="F400" s="16">
        <v>15705</v>
      </c>
      <c r="G400" s="6">
        <f t="shared" si="12"/>
        <v>0</v>
      </c>
      <c r="H400" s="7">
        <f t="shared" si="13"/>
        <v>1</v>
      </c>
    </row>
    <row r="401" spans="1:8" ht="45" hidden="1" outlineLevel="2" x14ac:dyDescent="0.2">
      <c r="A401" s="12" t="s">
        <v>27</v>
      </c>
      <c r="B401" s="13" t="s">
        <v>340</v>
      </c>
      <c r="C401" s="13" t="s">
        <v>28</v>
      </c>
      <c r="D401" s="13"/>
      <c r="E401" s="6">
        <v>3800</v>
      </c>
      <c r="F401" s="6">
        <v>112.78</v>
      </c>
      <c r="G401" s="6">
        <f t="shared" si="12"/>
        <v>3687.22</v>
      </c>
      <c r="H401" s="7">
        <f t="shared" si="13"/>
        <v>2.9678947368421051E-2</v>
      </c>
    </row>
    <row r="402" spans="1:8" ht="33.75" hidden="1" outlineLevel="3" x14ac:dyDescent="0.2">
      <c r="A402" s="12" t="s">
        <v>47</v>
      </c>
      <c r="B402" s="13" t="s">
        <v>340</v>
      </c>
      <c r="C402" s="13" t="s">
        <v>48</v>
      </c>
      <c r="D402" s="13"/>
      <c r="E402" s="6">
        <v>887.22</v>
      </c>
      <c r="F402" s="6">
        <v>0</v>
      </c>
      <c r="G402" s="6">
        <f t="shared" si="12"/>
        <v>887.22</v>
      </c>
      <c r="H402" s="7">
        <f t="shared" si="13"/>
        <v>0</v>
      </c>
    </row>
    <row r="403" spans="1:8" ht="22.5" hidden="1" outlineLevel="6" x14ac:dyDescent="0.2">
      <c r="A403" s="14" t="s">
        <v>49</v>
      </c>
      <c r="B403" s="15" t="s">
        <v>340</v>
      </c>
      <c r="C403" s="15" t="s">
        <v>48</v>
      </c>
      <c r="D403" s="15" t="s">
        <v>50</v>
      </c>
      <c r="E403" s="16">
        <v>887.22</v>
      </c>
      <c r="F403" s="16">
        <v>0</v>
      </c>
      <c r="G403" s="6">
        <f t="shared" si="12"/>
        <v>887.22</v>
      </c>
      <c r="H403" s="7">
        <f t="shared" si="13"/>
        <v>0</v>
      </c>
    </row>
    <row r="404" spans="1:8" ht="22.5" hidden="1" outlineLevel="3" x14ac:dyDescent="0.2">
      <c r="A404" s="12" t="s">
        <v>29</v>
      </c>
      <c r="B404" s="13" t="s">
        <v>340</v>
      </c>
      <c r="C404" s="13" t="s">
        <v>30</v>
      </c>
      <c r="D404" s="13"/>
      <c r="E404" s="6">
        <v>2800</v>
      </c>
      <c r="F404" s="6">
        <v>0</v>
      </c>
      <c r="G404" s="6">
        <f t="shared" si="12"/>
        <v>2800</v>
      </c>
      <c r="H404" s="7">
        <f t="shared" si="13"/>
        <v>0</v>
      </c>
    </row>
    <row r="405" spans="1:8" hidden="1" outlineLevel="6" x14ac:dyDescent="0.2">
      <c r="A405" s="14" t="s">
        <v>31</v>
      </c>
      <c r="B405" s="15" t="s">
        <v>340</v>
      </c>
      <c r="C405" s="15" t="s">
        <v>30</v>
      </c>
      <c r="D405" s="15" t="s">
        <v>32</v>
      </c>
      <c r="E405" s="16">
        <v>2800</v>
      </c>
      <c r="F405" s="16">
        <v>0</v>
      </c>
      <c r="G405" s="6">
        <f t="shared" si="12"/>
        <v>2800</v>
      </c>
      <c r="H405" s="7">
        <f t="shared" si="13"/>
        <v>0</v>
      </c>
    </row>
    <row r="406" spans="1:8" hidden="1" outlineLevel="3" x14ac:dyDescent="0.2">
      <c r="A406" s="12" t="s">
        <v>183</v>
      </c>
      <c r="B406" s="13" t="s">
        <v>340</v>
      </c>
      <c r="C406" s="13" t="s">
        <v>184</v>
      </c>
      <c r="D406" s="13"/>
      <c r="E406" s="6">
        <v>112.78</v>
      </c>
      <c r="F406" s="6">
        <v>112.78</v>
      </c>
      <c r="G406" s="6">
        <f t="shared" si="12"/>
        <v>0</v>
      </c>
      <c r="H406" s="7">
        <f t="shared" si="13"/>
        <v>1</v>
      </c>
    </row>
    <row r="407" spans="1:8" ht="33.75" hidden="1" outlineLevel="6" x14ac:dyDescent="0.2">
      <c r="A407" s="14" t="s">
        <v>289</v>
      </c>
      <c r="B407" s="15" t="s">
        <v>340</v>
      </c>
      <c r="C407" s="15" t="s">
        <v>184</v>
      </c>
      <c r="D407" s="15" t="s">
        <v>290</v>
      </c>
      <c r="E407" s="16">
        <v>112.78</v>
      </c>
      <c r="F407" s="16">
        <v>112.78</v>
      </c>
      <c r="G407" s="6">
        <f t="shared" si="12"/>
        <v>0</v>
      </c>
      <c r="H407" s="7">
        <f t="shared" si="13"/>
        <v>1</v>
      </c>
    </row>
    <row r="408" spans="1:8" x14ac:dyDescent="0.2">
      <c r="A408" s="12" t="s">
        <v>346</v>
      </c>
      <c r="B408" s="13" t="s">
        <v>347</v>
      </c>
      <c r="C408" s="13"/>
      <c r="D408" s="13"/>
      <c r="E408" s="6">
        <v>31926949.670000002</v>
      </c>
      <c r="F408" s="6">
        <v>17750767.850000001</v>
      </c>
      <c r="G408" s="6">
        <f t="shared" si="12"/>
        <v>14176181.82</v>
      </c>
      <c r="H408" s="7">
        <f t="shared" si="13"/>
        <v>0.55598070073945782</v>
      </c>
    </row>
    <row r="409" spans="1:8" outlineLevel="1" x14ac:dyDescent="0.2">
      <c r="A409" s="12" t="s">
        <v>348</v>
      </c>
      <c r="B409" s="13" t="s">
        <v>349</v>
      </c>
      <c r="C409" s="13"/>
      <c r="D409" s="13"/>
      <c r="E409" s="6">
        <v>19305000</v>
      </c>
      <c r="F409" s="6">
        <v>12817086.369999999</v>
      </c>
      <c r="G409" s="6">
        <f t="shared" si="12"/>
        <v>6487913.6300000008</v>
      </c>
      <c r="H409" s="7">
        <f t="shared" si="13"/>
        <v>0.66392573789173781</v>
      </c>
    </row>
    <row r="410" spans="1:8" ht="45" hidden="1" outlineLevel="2" x14ac:dyDescent="0.2">
      <c r="A410" s="12" t="s">
        <v>350</v>
      </c>
      <c r="B410" s="13" t="s">
        <v>349</v>
      </c>
      <c r="C410" s="13" t="s">
        <v>351</v>
      </c>
      <c r="D410" s="13"/>
      <c r="E410" s="6">
        <v>19266549.920000002</v>
      </c>
      <c r="F410" s="6">
        <v>12778835.199999999</v>
      </c>
      <c r="G410" s="6">
        <f t="shared" si="12"/>
        <v>6487714.7200000025</v>
      </c>
      <c r="H410" s="7">
        <f t="shared" si="13"/>
        <v>0.66326536162733996</v>
      </c>
    </row>
    <row r="411" spans="1:8" ht="22.5" hidden="1" outlineLevel="3" x14ac:dyDescent="0.2">
      <c r="A411" s="12" t="s">
        <v>352</v>
      </c>
      <c r="B411" s="13" t="s">
        <v>349</v>
      </c>
      <c r="C411" s="13" t="s">
        <v>353</v>
      </c>
      <c r="D411" s="13"/>
      <c r="E411" s="6">
        <v>19266549.920000002</v>
      </c>
      <c r="F411" s="6">
        <v>12778835.199999999</v>
      </c>
      <c r="G411" s="6">
        <f t="shared" si="12"/>
        <v>6487714.7200000025</v>
      </c>
      <c r="H411" s="7">
        <f t="shared" si="13"/>
        <v>0.66326536162733996</v>
      </c>
    </row>
    <row r="412" spans="1:8" ht="67.5" hidden="1" outlineLevel="6" x14ac:dyDescent="0.2">
      <c r="A412" s="14" t="s">
        <v>201</v>
      </c>
      <c r="B412" s="15" t="s">
        <v>349</v>
      </c>
      <c r="C412" s="15" t="s">
        <v>353</v>
      </c>
      <c r="D412" s="15" t="s">
        <v>202</v>
      </c>
      <c r="E412" s="16">
        <v>19266549.920000002</v>
      </c>
      <c r="F412" s="16">
        <v>12778835.199999999</v>
      </c>
      <c r="G412" s="6">
        <f t="shared" si="12"/>
        <v>6487714.7200000025</v>
      </c>
      <c r="H412" s="7">
        <f t="shared" si="13"/>
        <v>0.66326536162733996</v>
      </c>
    </row>
    <row r="413" spans="1:8" ht="45" hidden="1" outlineLevel="2" x14ac:dyDescent="0.2">
      <c r="A413" s="12" t="s">
        <v>27</v>
      </c>
      <c r="B413" s="13" t="s">
        <v>349</v>
      </c>
      <c r="C413" s="13" t="s">
        <v>28</v>
      </c>
      <c r="D413" s="13"/>
      <c r="E413" s="6">
        <v>38450.080000000002</v>
      </c>
      <c r="F413" s="6">
        <v>38251.17</v>
      </c>
      <c r="G413" s="6">
        <f t="shared" si="12"/>
        <v>198.91000000000349</v>
      </c>
      <c r="H413" s="7">
        <f t="shared" si="13"/>
        <v>0.99482679879989833</v>
      </c>
    </row>
    <row r="414" spans="1:8" ht="22.5" hidden="1" outlineLevel="3" x14ac:dyDescent="0.2">
      <c r="A414" s="12" t="s">
        <v>352</v>
      </c>
      <c r="B414" s="13" t="s">
        <v>349</v>
      </c>
      <c r="C414" s="13" t="s">
        <v>354</v>
      </c>
      <c r="D414" s="13"/>
      <c r="E414" s="6">
        <v>38450.080000000002</v>
      </c>
      <c r="F414" s="6">
        <v>38251.17</v>
      </c>
      <c r="G414" s="6">
        <f t="shared" si="12"/>
        <v>198.91000000000349</v>
      </c>
      <c r="H414" s="7">
        <f t="shared" si="13"/>
        <v>0.99482679879989833</v>
      </c>
    </row>
    <row r="415" spans="1:8" ht="22.5" hidden="1" outlineLevel="6" x14ac:dyDescent="0.2">
      <c r="A415" s="14" t="s">
        <v>220</v>
      </c>
      <c r="B415" s="15" t="s">
        <v>349</v>
      </c>
      <c r="C415" s="15" t="s">
        <v>354</v>
      </c>
      <c r="D415" s="15" t="s">
        <v>221</v>
      </c>
      <c r="E415" s="16">
        <v>38450.080000000002</v>
      </c>
      <c r="F415" s="16">
        <v>38251.17</v>
      </c>
      <c r="G415" s="6">
        <f t="shared" si="12"/>
        <v>198.91000000000349</v>
      </c>
      <c r="H415" s="7">
        <f t="shared" si="13"/>
        <v>0.99482679879989833</v>
      </c>
    </row>
    <row r="416" spans="1:8" ht="22.5" outlineLevel="1" x14ac:dyDescent="0.2">
      <c r="A416" s="12" t="s">
        <v>355</v>
      </c>
      <c r="B416" s="13" t="s">
        <v>356</v>
      </c>
      <c r="C416" s="13"/>
      <c r="D416" s="13"/>
      <c r="E416" s="6">
        <v>12621949.67</v>
      </c>
      <c r="F416" s="6">
        <v>4933681.4800000004</v>
      </c>
      <c r="G416" s="6">
        <f t="shared" si="12"/>
        <v>7688268.1899999995</v>
      </c>
      <c r="H416" s="7">
        <f t="shared" si="13"/>
        <v>0.39088109277811756</v>
      </c>
    </row>
    <row r="417" spans="1:8" ht="45" hidden="1" outlineLevel="2" x14ac:dyDescent="0.2">
      <c r="A417" s="12" t="s">
        <v>318</v>
      </c>
      <c r="B417" s="13" t="s">
        <v>356</v>
      </c>
      <c r="C417" s="13" t="s">
        <v>319</v>
      </c>
      <c r="D417" s="13"/>
      <c r="E417" s="6">
        <v>12271450.67</v>
      </c>
      <c r="F417" s="6">
        <v>4613409.4400000004</v>
      </c>
      <c r="G417" s="6">
        <f t="shared" si="12"/>
        <v>7658041.2299999995</v>
      </c>
      <c r="H417" s="7">
        <f t="shared" si="13"/>
        <v>0.37594654161617558</v>
      </c>
    </row>
    <row r="418" spans="1:8" ht="22.5" hidden="1" outlineLevel="3" x14ac:dyDescent="0.2">
      <c r="A418" s="12" t="s">
        <v>357</v>
      </c>
      <c r="B418" s="13" t="s">
        <v>356</v>
      </c>
      <c r="C418" s="13" t="s">
        <v>358</v>
      </c>
      <c r="D418" s="13"/>
      <c r="E418" s="6">
        <v>56043</v>
      </c>
      <c r="F418" s="6">
        <v>56043</v>
      </c>
      <c r="G418" s="6">
        <f t="shared" si="12"/>
        <v>0</v>
      </c>
      <c r="H418" s="7">
        <f t="shared" si="13"/>
        <v>1</v>
      </c>
    </row>
    <row r="419" spans="1:8" ht="22.5" hidden="1" outlineLevel="4" x14ac:dyDescent="0.2">
      <c r="A419" s="12" t="s">
        <v>359</v>
      </c>
      <c r="B419" s="13" t="s">
        <v>356</v>
      </c>
      <c r="C419" s="13" t="s">
        <v>360</v>
      </c>
      <c r="D419" s="13"/>
      <c r="E419" s="6">
        <v>56043</v>
      </c>
      <c r="F419" s="6">
        <v>56043</v>
      </c>
      <c r="G419" s="6">
        <f t="shared" si="12"/>
        <v>0</v>
      </c>
      <c r="H419" s="7">
        <f t="shared" si="13"/>
        <v>1</v>
      </c>
    </row>
    <row r="420" spans="1:8" hidden="1" outlineLevel="6" x14ac:dyDescent="0.2">
      <c r="A420" s="14" t="s">
        <v>25</v>
      </c>
      <c r="B420" s="15" t="s">
        <v>356</v>
      </c>
      <c r="C420" s="15" t="s">
        <v>360</v>
      </c>
      <c r="D420" s="15" t="s">
        <v>26</v>
      </c>
      <c r="E420" s="16">
        <v>56043</v>
      </c>
      <c r="F420" s="16">
        <v>56043</v>
      </c>
      <c r="G420" s="6">
        <f t="shared" si="12"/>
        <v>0</v>
      </c>
      <c r="H420" s="7">
        <f t="shared" si="13"/>
        <v>1</v>
      </c>
    </row>
    <row r="421" spans="1:8" ht="33.75" hidden="1" outlineLevel="3" x14ac:dyDescent="0.2">
      <c r="A421" s="12" t="s">
        <v>361</v>
      </c>
      <c r="B421" s="13" t="s">
        <v>356</v>
      </c>
      <c r="C421" s="13" t="s">
        <v>362</v>
      </c>
      <c r="D421" s="13"/>
      <c r="E421" s="6">
        <v>12215407.67</v>
      </c>
      <c r="F421" s="6">
        <v>4557366.4400000004</v>
      </c>
      <c r="G421" s="6">
        <f t="shared" si="12"/>
        <v>7658041.2299999995</v>
      </c>
      <c r="H421" s="7">
        <f t="shared" si="13"/>
        <v>0.37308345027178291</v>
      </c>
    </row>
    <row r="422" spans="1:8" ht="67.5" hidden="1" outlineLevel="4" x14ac:dyDescent="0.2">
      <c r="A422" s="12" t="s">
        <v>363</v>
      </c>
      <c r="B422" s="13" t="s">
        <v>356</v>
      </c>
      <c r="C422" s="13" t="s">
        <v>364</v>
      </c>
      <c r="D422" s="13"/>
      <c r="E422" s="6">
        <v>12215407.67</v>
      </c>
      <c r="F422" s="6">
        <v>4557366.4400000004</v>
      </c>
      <c r="G422" s="6">
        <f t="shared" si="12"/>
        <v>7658041.2299999995</v>
      </c>
      <c r="H422" s="7">
        <f t="shared" si="13"/>
        <v>0.37308345027178291</v>
      </c>
    </row>
    <row r="423" spans="1:8" hidden="1" outlineLevel="6" x14ac:dyDescent="0.2">
      <c r="A423" s="14" t="s">
        <v>25</v>
      </c>
      <c r="B423" s="15" t="s">
        <v>356</v>
      </c>
      <c r="C423" s="15" t="s">
        <v>364</v>
      </c>
      <c r="D423" s="15" t="s">
        <v>26</v>
      </c>
      <c r="E423" s="16">
        <v>12215407.67</v>
      </c>
      <c r="F423" s="16">
        <v>4557366.4400000004</v>
      </c>
      <c r="G423" s="6">
        <f t="shared" si="12"/>
        <v>7658041.2299999995</v>
      </c>
      <c r="H423" s="7">
        <f t="shared" si="13"/>
        <v>0.37308345027178291</v>
      </c>
    </row>
    <row r="424" spans="1:8" ht="33.75" hidden="1" outlineLevel="2" x14ac:dyDescent="0.2">
      <c r="A424" s="12" t="s">
        <v>365</v>
      </c>
      <c r="B424" s="13" t="s">
        <v>356</v>
      </c>
      <c r="C424" s="13" t="s">
        <v>366</v>
      </c>
      <c r="D424" s="13"/>
      <c r="E424" s="6">
        <v>350499</v>
      </c>
      <c r="F424" s="6">
        <v>320272.03999999998</v>
      </c>
      <c r="G424" s="6">
        <f t="shared" si="12"/>
        <v>30226.960000000021</v>
      </c>
      <c r="H424" s="7">
        <f t="shared" si="13"/>
        <v>0.91376021044282574</v>
      </c>
    </row>
    <row r="425" spans="1:8" ht="22.5" hidden="1" outlineLevel="3" x14ac:dyDescent="0.2">
      <c r="A425" s="12" t="s">
        <v>367</v>
      </c>
      <c r="B425" s="13" t="s">
        <v>356</v>
      </c>
      <c r="C425" s="13" t="s">
        <v>368</v>
      </c>
      <c r="D425" s="13"/>
      <c r="E425" s="6">
        <v>55499</v>
      </c>
      <c r="F425" s="6">
        <v>55499</v>
      </c>
      <c r="G425" s="6">
        <f t="shared" si="12"/>
        <v>0</v>
      </c>
      <c r="H425" s="7">
        <f t="shared" si="13"/>
        <v>1</v>
      </c>
    </row>
    <row r="426" spans="1:8" hidden="1" outlineLevel="6" x14ac:dyDescent="0.2">
      <c r="A426" s="14" t="s">
        <v>25</v>
      </c>
      <c r="B426" s="15" t="s">
        <v>356</v>
      </c>
      <c r="C426" s="15" t="s">
        <v>368</v>
      </c>
      <c r="D426" s="15" t="s">
        <v>26</v>
      </c>
      <c r="E426" s="16">
        <v>55499</v>
      </c>
      <c r="F426" s="16">
        <v>55499</v>
      </c>
      <c r="G426" s="6">
        <f t="shared" si="12"/>
        <v>0</v>
      </c>
      <c r="H426" s="7">
        <f t="shared" si="13"/>
        <v>1</v>
      </c>
    </row>
    <row r="427" spans="1:8" ht="22.5" hidden="1" outlineLevel="3" x14ac:dyDescent="0.2">
      <c r="A427" s="12" t="s">
        <v>369</v>
      </c>
      <c r="B427" s="13" t="s">
        <v>356</v>
      </c>
      <c r="C427" s="13" t="s">
        <v>370</v>
      </c>
      <c r="D427" s="13"/>
      <c r="E427" s="6">
        <v>295000</v>
      </c>
      <c r="F427" s="6">
        <v>264773.03999999998</v>
      </c>
      <c r="G427" s="6">
        <f t="shared" si="12"/>
        <v>30226.960000000021</v>
      </c>
      <c r="H427" s="7">
        <f t="shared" si="13"/>
        <v>0.89753572881355925</v>
      </c>
    </row>
    <row r="428" spans="1:8" ht="67.5" hidden="1" outlineLevel="6" x14ac:dyDescent="0.2">
      <c r="A428" s="14" t="s">
        <v>201</v>
      </c>
      <c r="B428" s="15" t="s">
        <v>356</v>
      </c>
      <c r="C428" s="15" t="s">
        <v>370</v>
      </c>
      <c r="D428" s="15" t="s">
        <v>202</v>
      </c>
      <c r="E428" s="16">
        <v>295000</v>
      </c>
      <c r="F428" s="16">
        <v>264773.03999999998</v>
      </c>
      <c r="G428" s="6">
        <f t="shared" si="12"/>
        <v>30226.960000000021</v>
      </c>
      <c r="H428" s="7">
        <f t="shared" si="13"/>
        <v>0.89753572881355925</v>
      </c>
    </row>
    <row r="429" spans="1:8" x14ac:dyDescent="0.2">
      <c r="A429" s="12" t="s">
        <v>371</v>
      </c>
      <c r="B429" s="13" t="s">
        <v>372</v>
      </c>
      <c r="C429" s="13"/>
      <c r="D429" s="13"/>
      <c r="E429" s="6">
        <v>39074831.490000002</v>
      </c>
      <c r="F429" s="6">
        <v>27794748.579999998</v>
      </c>
      <c r="G429" s="6">
        <f t="shared" si="12"/>
        <v>11280082.910000004</v>
      </c>
      <c r="H429" s="7">
        <f t="shared" si="13"/>
        <v>0.71132100946137689</v>
      </c>
    </row>
    <row r="430" spans="1:8" outlineLevel="1" x14ac:dyDescent="0.2">
      <c r="A430" s="12" t="s">
        <v>373</v>
      </c>
      <c r="B430" s="13" t="s">
        <v>374</v>
      </c>
      <c r="C430" s="13"/>
      <c r="D430" s="13"/>
      <c r="E430" s="6">
        <v>1142828.32</v>
      </c>
      <c r="F430" s="6">
        <v>1006680.57</v>
      </c>
      <c r="G430" s="6">
        <f t="shared" si="12"/>
        <v>136147.75000000012</v>
      </c>
      <c r="H430" s="7">
        <f t="shared" si="13"/>
        <v>0.88086771423375287</v>
      </c>
    </row>
    <row r="431" spans="1:8" ht="56.25" hidden="1" outlineLevel="2" x14ac:dyDescent="0.2">
      <c r="A431" s="12" t="s">
        <v>375</v>
      </c>
      <c r="B431" s="13" t="s">
        <v>374</v>
      </c>
      <c r="C431" s="13" t="s">
        <v>376</v>
      </c>
      <c r="D431" s="13"/>
      <c r="E431" s="6">
        <v>1142828.32</v>
      </c>
      <c r="F431" s="6">
        <v>1006680.57</v>
      </c>
      <c r="G431" s="6">
        <f t="shared" si="12"/>
        <v>136147.75000000012</v>
      </c>
      <c r="H431" s="7">
        <f t="shared" si="13"/>
        <v>0.88086771423375287</v>
      </c>
    </row>
    <row r="432" spans="1:8" ht="22.5" hidden="1" outlineLevel="3" x14ac:dyDescent="0.2">
      <c r="A432" s="12" t="s">
        <v>377</v>
      </c>
      <c r="B432" s="13" t="s">
        <v>374</v>
      </c>
      <c r="C432" s="13" t="s">
        <v>378</v>
      </c>
      <c r="D432" s="13"/>
      <c r="E432" s="6">
        <v>1142828.32</v>
      </c>
      <c r="F432" s="6">
        <v>1006680.57</v>
      </c>
      <c r="G432" s="6">
        <f t="shared" si="12"/>
        <v>136147.75000000012</v>
      </c>
      <c r="H432" s="7">
        <f t="shared" si="13"/>
        <v>0.88086771423375287</v>
      </c>
    </row>
    <row r="433" spans="1:8" ht="22.5" hidden="1" outlineLevel="6" x14ac:dyDescent="0.2">
      <c r="A433" s="14" t="s">
        <v>379</v>
      </c>
      <c r="B433" s="15" t="s">
        <v>374</v>
      </c>
      <c r="C433" s="15" t="s">
        <v>378</v>
      </c>
      <c r="D433" s="15" t="s">
        <v>380</v>
      </c>
      <c r="E433" s="16">
        <v>1142828.32</v>
      </c>
      <c r="F433" s="16">
        <v>1006680.57</v>
      </c>
      <c r="G433" s="6">
        <f t="shared" si="12"/>
        <v>136147.75000000012</v>
      </c>
      <c r="H433" s="7">
        <f t="shared" si="13"/>
        <v>0.88086771423375287</v>
      </c>
    </row>
    <row r="434" spans="1:8" outlineLevel="1" x14ac:dyDescent="0.2">
      <c r="A434" s="12" t="s">
        <v>381</v>
      </c>
      <c r="B434" s="13" t="s">
        <v>382</v>
      </c>
      <c r="C434" s="13"/>
      <c r="D434" s="13"/>
      <c r="E434" s="6">
        <v>20326060</v>
      </c>
      <c r="F434" s="6">
        <v>13292757.08</v>
      </c>
      <c r="G434" s="6">
        <f t="shared" si="12"/>
        <v>7033302.9199999999</v>
      </c>
      <c r="H434" s="7">
        <f t="shared" si="13"/>
        <v>0.65397608193619428</v>
      </c>
    </row>
    <row r="435" spans="1:8" ht="56.25" hidden="1" outlineLevel="2" x14ac:dyDescent="0.2">
      <c r="A435" s="12" t="s">
        <v>375</v>
      </c>
      <c r="B435" s="13" t="s">
        <v>382</v>
      </c>
      <c r="C435" s="13" t="s">
        <v>376</v>
      </c>
      <c r="D435" s="13"/>
      <c r="E435" s="6">
        <v>13457460</v>
      </c>
      <c r="F435" s="6">
        <v>8567732.7200000007</v>
      </c>
      <c r="G435" s="6">
        <f t="shared" si="12"/>
        <v>4889727.2799999993</v>
      </c>
      <c r="H435" s="7">
        <f t="shared" si="13"/>
        <v>0.63665303259307482</v>
      </c>
    </row>
    <row r="436" spans="1:8" hidden="1" outlineLevel="3" x14ac:dyDescent="0.2">
      <c r="A436" s="12" t="s">
        <v>383</v>
      </c>
      <c r="B436" s="13" t="s">
        <v>382</v>
      </c>
      <c r="C436" s="13" t="s">
        <v>384</v>
      </c>
      <c r="D436" s="13"/>
      <c r="E436" s="6">
        <v>74000</v>
      </c>
      <c r="F436" s="6">
        <v>74000</v>
      </c>
      <c r="G436" s="6">
        <f t="shared" si="12"/>
        <v>0</v>
      </c>
      <c r="H436" s="7">
        <f t="shared" si="13"/>
        <v>1</v>
      </c>
    </row>
    <row r="437" spans="1:8" ht="33.75" hidden="1" outlineLevel="6" x14ac:dyDescent="0.2">
      <c r="A437" s="14" t="s">
        <v>191</v>
      </c>
      <c r="B437" s="15" t="s">
        <v>382</v>
      </c>
      <c r="C437" s="15" t="s">
        <v>384</v>
      </c>
      <c r="D437" s="15" t="s">
        <v>192</v>
      </c>
      <c r="E437" s="16">
        <v>74000</v>
      </c>
      <c r="F437" s="16">
        <v>74000</v>
      </c>
      <c r="G437" s="6">
        <f t="shared" si="12"/>
        <v>0</v>
      </c>
      <c r="H437" s="7">
        <f t="shared" si="13"/>
        <v>1</v>
      </c>
    </row>
    <row r="438" spans="1:8" ht="135" hidden="1" outlineLevel="3" x14ac:dyDescent="0.2">
      <c r="A438" s="17" t="s">
        <v>385</v>
      </c>
      <c r="B438" s="13" t="s">
        <v>382</v>
      </c>
      <c r="C438" s="13" t="s">
        <v>386</v>
      </c>
      <c r="D438" s="13"/>
      <c r="E438" s="6">
        <v>13383460</v>
      </c>
      <c r="F438" s="6">
        <v>8493732.7200000007</v>
      </c>
      <c r="G438" s="6">
        <f t="shared" si="12"/>
        <v>4889727.2799999993</v>
      </c>
      <c r="H438" s="7">
        <f t="shared" si="13"/>
        <v>0.63464400984498781</v>
      </c>
    </row>
    <row r="439" spans="1:8" ht="33.75" hidden="1" outlineLevel="6" x14ac:dyDescent="0.2">
      <c r="A439" s="14" t="s">
        <v>191</v>
      </c>
      <c r="B439" s="15" t="s">
        <v>382</v>
      </c>
      <c r="C439" s="15" t="s">
        <v>386</v>
      </c>
      <c r="D439" s="15" t="s">
        <v>192</v>
      </c>
      <c r="E439" s="16">
        <v>132509</v>
      </c>
      <c r="F439" s="16">
        <v>110595.03</v>
      </c>
      <c r="G439" s="6">
        <f t="shared" si="12"/>
        <v>21913.97</v>
      </c>
      <c r="H439" s="7">
        <f t="shared" si="13"/>
        <v>0.83462278033944859</v>
      </c>
    </row>
    <row r="440" spans="1:8" ht="33.75" hidden="1" outlineLevel="6" x14ac:dyDescent="0.2">
      <c r="A440" s="14" t="s">
        <v>387</v>
      </c>
      <c r="B440" s="15" t="s">
        <v>382</v>
      </c>
      <c r="C440" s="15" t="s">
        <v>386</v>
      </c>
      <c r="D440" s="15" t="s">
        <v>388</v>
      </c>
      <c r="E440" s="16">
        <v>13250951</v>
      </c>
      <c r="F440" s="16">
        <v>8383137.6900000004</v>
      </c>
      <c r="G440" s="6">
        <f t="shared" si="12"/>
        <v>4867813.3099999996</v>
      </c>
      <c r="H440" s="7">
        <f t="shared" si="13"/>
        <v>0.63264422983678681</v>
      </c>
    </row>
    <row r="441" spans="1:8" ht="45" hidden="1" outlineLevel="2" x14ac:dyDescent="0.2">
      <c r="A441" s="12" t="s">
        <v>350</v>
      </c>
      <c r="B441" s="13" t="s">
        <v>382</v>
      </c>
      <c r="C441" s="13" t="s">
        <v>351</v>
      </c>
      <c r="D441" s="13"/>
      <c r="E441" s="6">
        <v>1458400</v>
      </c>
      <c r="F441" s="6">
        <v>775329.57</v>
      </c>
      <c r="G441" s="6">
        <f t="shared" si="12"/>
        <v>683070.43</v>
      </c>
      <c r="H441" s="7">
        <f t="shared" si="13"/>
        <v>0.53163025918815132</v>
      </c>
    </row>
    <row r="442" spans="1:8" ht="101.25" hidden="1" outlineLevel="3" x14ac:dyDescent="0.2">
      <c r="A442" s="17" t="s">
        <v>389</v>
      </c>
      <c r="B442" s="13" t="s">
        <v>382</v>
      </c>
      <c r="C442" s="13" t="s">
        <v>390</v>
      </c>
      <c r="D442" s="13"/>
      <c r="E442" s="6">
        <v>1458400</v>
      </c>
      <c r="F442" s="6">
        <v>775329.57</v>
      </c>
      <c r="G442" s="6">
        <f t="shared" si="12"/>
        <v>683070.43</v>
      </c>
      <c r="H442" s="7">
        <f t="shared" si="13"/>
        <v>0.53163025918815132</v>
      </c>
    </row>
    <row r="443" spans="1:8" ht="33.75" hidden="1" outlineLevel="6" x14ac:dyDescent="0.2">
      <c r="A443" s="14" t="s">
        <v>191</v>
      </c>
      <c r="B443" s="15" t="s">
        <v>382</v>
      </c>
      <c r="C443" s="15" t="s">
        <v>390</v>
      </c>
      <c r="D443" s="15" t="s">
        <v>192</v>
      </c>
      <c r="E443" s="16">
        <v>1427376</v>
      </c>
      <c r="F443" s="16">
        <v>775329.57</v>
      </c>
      <c r="G443" s="6">
        <f t="shared" si="12"/>
        <v>652046.43000000005</v>
      </c>
      <c r="H443" s="7">
        <f t="shared" si="13"/>
        <v>0.54318523640582439</v>
      </c>
    </row>
    <row r="444" spans="1:8" ht="33.75" hidden="1" outlineLevel="6" x14ac:dyDescent="0.2">
      <c r="A444" s="14" t="s">
        <v>387</v>
      </c>
      <c r="B444" s="15" t="s">
        <v>382</v>
      </c>
      <c r="C444" s="15" t="s">
        <v>390</v>
      </c>
      <c r="D444" s="15" t="s">
        <v>388</v>
      </c>
      <c r="E444" s="16">
        <v>31024</v>
      </c>
      <c r="F444" s="16">
        <v>0</v>
      </c>
      <c r="G444" s="6">
        <f t="shared" si="12"/>
        <v>31024</v>
      </c>
      <c r="H444" s="7">
        <f t="shared" si="13"/>
        <v>0</v>
      </c>
    </row>
    <row r="445" spans="1:8" ht="45" hidden="1" outlineLevel="2" x14ac:dyDescent="0.2">
      <c r="A445" s="12" t="s">
        <v>211</v>
      </c>
      <c r="B445" s="13" t="s">
        <v>382</v>
      </c>
      <c r="C445" s="13" t="s">
        <v>212</v>
      </c>
      <c r="D445" s="13"/>
      <c r="E445" s="6">
        <v>3374200</v>
      </c>
      <c r="F445" s="6">
        <v>1949694.79</v>
      </c>
      <c r="G445" s="6">
        <f t="shared" si="12"/>
        <v>1424505.21</v>
      </c>
      <c r="H445" s="7">
        <f t="shared" si="13"/>
        <v>0.5778243109477802</v>
      </c>
    </row>
    <row r="446" spans="1:8" ht="101.25" hidden="1" outlineLevel="3" x14ac:dyDescent="0.2">
      <c r="A446" s="17" t="s">
        <v>391</v>
      </c>
      <c r="B446" s="13" t="s">
        <v>382</v>
      </c>
      <c r="C446" s="13" t="s">
        <v>392</v>
      </c>
      <c r="D446" s="13"/>
      <c r="E446" s="6">
        <v>3374200</v>
      </c>
      <c r="F446" s="6">
        <v>1949694.79</v>
      </c>
      <c r="G446" s="6">
        <f t="shared" si="12"/>
        <v>1424505.21</v>
      </c>
      <c r="H446" s="7">
        <f t="shared" si="13"/>
        <v>0.5778243109477802</v>
      </c>
    </row>
    <row r="447" spans="1:8" ht="33.75" hidden="1" outlineLevel="6" x14ac:dyDescent="0.2">
      <c r="A447" s="14" t="s">
        <v>191</v>
      </c>
      <c r="B447" s="15" t="s">
        <v>382</v>
      </c>
      <c r="C447" s="15" t="s">
        <v>392</v>
      </c>
      <c r="D447" s="15" t="s">
        <v>192</v>
      </c>
      <c r="E447" s="16">
        <v>3340792</v>
      </c>
      <c r="F447" s="16">
        <v>1930736.16</v>
      </c>
      <c r="G447" s="6">
        <f t="shared" si="12"/>
        <v>1410055.84</v>
      </c>
      <c r="H447" s="7">
        <f t="shared" si="13"/>
        <v>0.57792767702987791</v>
      </c>
    </row>
    <row r="448" spans="1:8" ht="33.75" hidden="1" outlineLevel="6" x14ac:dyDescent="0.2">
      <c r="A448" s="14" t="s">
        <v>387</v>
      </c>
      <c r="B448" s="15" t="s">
        <v>382</v>
      </c>
      <c r="C448" s="15" t="s">
        <v>392</v>
      </c>
      <c r="D448" s="15" t="s">
        <v>388</v>
      </c>
      <c r="E448" s="16">
        <v>33408</v>
      </c>
      <c r="F448" s="16">
        <v>18958.63</v>
      </c>
      <c r="G448" s="6">
        <f t="shared" si="12"/>
        <v>14449.369999999999</v>
      </c>
      <c r="H448" s="7">
        <f t="shared" si="13"/>
        <v>0.56748772749042153</v>
      </c>
    </row>
    <row r="449" spans="1:8" ht="45" hidden="1" outlineLevel="2" x14ac:dyDescent="0.2">
      <c r="A449" s="12" t="s">
        <v>27</v>
      </c>
      <c r="B449" s="13" t="s">
        <v>382</v>
      </c>
      <c r="C449" s="13" t="s">
        <v>28</v>
      </c>
      <c r="D449" s="13"/>
      <c r="E449" s="6">
        <v>2036000</v>
      </c>
      <c r="F449" s="6">
        <v>2000000</v>
      </c>
      <c r="G449" s="6">
        <f t="shared" si="12"/>
        <v>36000</v>
      </c>
      <c r="H449" s="7">
        <f t="shared" si="13"/>
        <v>0.98231827111984282</v>
      </c>
    </row>
    <row r="450" spans="1:8" hidden="1" outlineLevel="3" x14ac:dyDescent="0.2">
      <c r="A450" s="12" t="s">
        <v>61</v>
      </c>
      <c r="B450" s="13" t="s">
        <v>382</v>
      </c>
      <c r="C450" s="13" t="s">
        <v>62</v>
      </c>
      <c r="D450" s="13"/>
      <c r="E450" s="6">
        <v>2036000</v>
      </c>
      <c r="F450" s="6">
        <v>2000000</v>
      </c>
      <c r="G450" s="6">
        <f t="shared" si="12"/>
        <v>36000</v>
      </c>
      <c r="H450" s="7">
        <f t="shared" si="13"/>
        <v>0.98231827111984282</v>
      </c>
    </row>
    <row r="451" spans="1:8" hidden="1" outlineLevel="6" x14ac:dyDescent="0.2">
      <c r="A451" s="14" t="s">
        <v>25</v>
      </c>
      <c r="B451" s="15" t="s">
        <v>382</v>
      </c>
      <c r="C451" s="15" t="s">
        <v>62</v>
      </c>
      <c r="D451" s="15" t="s">
        <v>26</v>
      </c>
      <c r="E451" s="16">
        <v>36000</v>
      </c>
      <c r="F451" s="16">
        <v>0</v>
      </c>
      <c r="G451" s="6">
        <f t="shared" si="12"/>
        <v>36000</v>
      </c>
      <c r="H451" s="7">
        <f t="shared" si="13"/>
        <v>0</v>
      </c>
    </row>
    <row r="452" spans="1:8" hidden="1" outlineLevel="6" x14ac:dyDescent="0.2">
      <c r="A452" s="14" t="s">
        <v>92</v>
      </c>
      <c r="B452" s="15" t="s">
        <v>382</v>
      </c>
      <c r="C452" s="15" t="s">
        <v>62</v>
      </c>
      <c r="D452" s="15" t="s">
        <v>93</v>
      </c>
      <c r="E452" s="16">
        <v>2000000</v>
      </c>
      <c r="F452" s="16">
        <v>2000000</v>
      </c>
      <c r="G452" s="6">
        <f t="shared" si="12"/>
        <v>0</v>
      </c>
      <c r="H452" s="7">
        <f t="shared" si="13"/>
        <v>1</v>
      </c>
    </row>
    <row r="453" spans="1:8" outlineLevel="1" x14ac:dyDescent="0.2">
      <c r="A453" s="12" t="s">
        <v>393</v>
      </c>
      <c r="B453" s="13" t="s">
        <v>394</v>
      </c>
      <c r="C453" s="13"/>
      <c r="D453" s="13"/>
      <c r="E453" s="6">
        <v>14239003.17</v>
      </c>
      <c r="F453" s="6">
        <v>11102495.16</v>
      </c>
      <c r="G453" s="6">
        <f t="shared" si="12"/>
        <v>3136508.01</v>
      </c>
      <c r="H453" s="7">
        <f t="shared" si="13"/>
        <v>0.77972418626830042</v>
      </c>
    </row>
    <row r="454" spans="1:8" ht="45" hidden="1" outlineLevel="2" x14ac:dyDescent="0.2">
      <c r="A454" s="12" t="s">
        <v>211</v>
      </c>
      <c r="B454" s="13" t="s">
        <v>394</v>
      </c>
      <c r="C454" s="13" t="s">
        <v>212</v>
      </c>
      <c r="D454" s="13"/>
      <c r="E454" s="6">
        <v>13850000</v>
      </c>
      <c r="F454" s="6">
        <v>11102495.16</v>
      </c>
      <c r="G454" s="6">
        <f t="shared" si="12"/>
        <v>2747504.84</v>
      </c>
      <c r="H454" s="7">
        <f t="shared" si="13"/>
        <v>0.80162419927797834</v>
      </c>
    </row>
    <row r="455" spans="1:8" ht="67.5" hidden="1" outlineLevel="3" x14ac:dyDescent="0.2">
      <c r="A455" s="12" t="s">
        <v>395</v>
      </c>
      <c r="B455" s="13" t="s">
        <v>394</v>
      </c>
      <c r="C455" s="13" t="s">
        <v>396</v>
      </c>
      <c r="D455" s="13"/>
      <c r="E455" s="6">
        <v>850000</v>
      </c>
      <c r="F455" s="6">
        <v>628415.30000000005</v>
      </c>
      <c r="G455" s="6">
        <f t="shared" si="12"/>
        <v>221584.69999999995</v>
      </c>
      <c r="H455" s="7">
        <f t="shared" si="13"/>
        <v>0.73931211764705884</v>
      </c>
    </row>
    <row r="456" spans="1:8" ht="33.75" hidden="1" outlineLevel="6" x14ac:dyDescent="0.2">
      <c r="A456" s="14" t="s">
        <v>397</v>
      </c>
      <c r="B456" s="15" t="s">
        <v>394</v>
      </c>
      <c r="C456" s="15" t="s">
        <v>396</v>
      </c>
      <c r="D456" s="15" t="s">
        <v>398</v>
      </c>
      <c r="E456" s="16">
        <v>841213.78</v>
      </c>
      <c r="F456" s="16">
        <v>619629.07999999996</v>
      </c>
      <c r="G456" s="6">
        <f t="shared" si="12"/>
        <v>221584.70000000007</v>
      </c>
      <c r="H456" s="7">
        <f t="shared" si="13"/>
        <v>0.73658931264773142</v>
      </c>
    </row>
    <row r="457" spans="1:8" ht="33.75" hidden="1" outlineLevel="6" x14ac:dyDescent="0.2">
      <c r="A457" s="14" t="s">
        <v>387</v>
      </c>
      <c r="B457" s="15" t="s">
        <v>394</v>
      </c>
      <c r="C457" s="15" t="s">
        <v>396</v>
      </c>
      <c r="D457" s="15" t="s">
        <v>388</v>
      </c>
      <c r="E457" s="16">
        <v>8786.2199999999993</v>
      </c>
      <c r="F457" s="16">
        <v>8786.2199999999993</v>
      </c>
      <c r="G457" s="6">
        <f t="shared" si="12"/>
        <v>0</v>
      </c>
      <c r="H457" s="7">
        <f t="shared" si="13"/>
        <v>1</v>
      </c>
    </row>
    <row r="458" spans="1:8" ht="22.5" hidden="1" outlineLevel="3" x14ac:dyDescent="0.2">
      <c r="A458" s="12" t="s">
        <v>399</v>
      </c>
      <c r="B458" s="13" t="s">
        <v>394</v>
      </c>
      <c r="C458" s="13" t="s">
        <v>400</v>
      </c>
      <c r="D458" s="13"/>
      <c r="E458" s="6">
        <v>9000000</v>
      </c>
      <c r="F458" s="6">
        <v>7810861.04</v>
      </c>
      <c r="G458" s="6">
        <f t="shared" si="12"/>
        <v>1189138.96</v>
      </c>
      <c r="H458" s="7">
        <f t="shared" si="13"/>
        <v>0.86787344888888884</v>
      </c>
    </row>
    <row r="459" spans="1:8" ht="33.75" hidden="1" outlineLevel="6" x14ac:dyDescent="0.2">
      <c r="A459" s="14" t="s">
        <v>397</v>
      </c>
      <c r="B459" s="15" t="s">
        <v>394</v>
      </c>
      <c r="C459" s="15" t="s">
        <v>400</v>
      </c>
      <c r="D459" s="15" t="s">
        <v>398</v>
      </c>
      <c r="E459" s="16">
        <v>9000000</v>
      </c>
      <c r="F459" s="16">
        <v>7810861.04</v>
      </c>
      <c r="G459" s="6">
        <f t="shared" si="12"/>
        <v>1189138.96</v>
      </c>
      <c r="H459" s="7">
        <f t="shared" si="13"/>
        <v>0.86787344888888884</v>
      </c>
    </row>
    <row r="460" spans="1:8" ht="45" hidden="1" outlineLevel="3" x14ac:dyDescent="0.2">
      <c r="A460" s="12" t="s">
        <v>401</v>
      </c>
      <c r="B460" s="13" t="s">
        <v>394</v>
      </c>
      <c r="C460" s="13" t="s">
        <v>402</v>
      </c>
      <c r="D460" s="13"/>
      <c r="E460" s="6">
        <v>4000000</v>
      </c>
      <c r="F460" s="6">
        <v>2663218.8199999998</v>
      </c>
      <c r="G460" s="6">
        <f t="shared" si="12"/>
        <v>1336781.1800000002</v>
      </c>
      <c r="H460" s="7">
        <f t="shared" si="13"/>
        <v>0.665804705</v>
      </c>
    </row>
    <row r="461" spans="1:8" ht="33.75" hidden="1" outlineLevel="6" x14ac:dyDescent="0.2">
      <c r="A461" s="14" t="s">
        <v>387</v>
      </c>
      <c r="B461" s="15" t="s">
        <v>394</v>
      </c>
      <c r="C461" s="15" t="s">
        <v>402</v>
      </c>
      <c r="D461" s="15" t="s">
        <v>388</v>
      </c>
      <c r="E461" s="16">
        <v>4000000</v>
      </c>
      <c r="F461" s="16">
        <v>2663218.8199999998</v>
      </c>
      <c r="G461" s="6">
        <f t="shared" si="12"/>
        <v>1336781.1800000002</v>
      </c>
      <c r="H461" s="7">
        <f t="shared" si="13"/>
        <v>0.665804705</v>
      </c>
    </row>
    <row r="462" spans="1:8" ht="45" hidden="1" outlineLevel="2" x14ac:dyDescent="0.2">
      <c r="A462" s="12" t="s">
        <v>27</v>
      </c>
      <c r="B462" s="13" t="s">
        <v>394</v>
      </c>
      <c r="C462" s="13" t="s">
        <v>28</v>
      </c>
      <c r="D462" s="13"/>
      <c r="E462" s="6">
        <v>389003.17</v>
      </c>
      <c r="F462" s="6">
        <v>0</v>
      </c>
      <c r="G462" s="6">
        <f t="shared" ref="G462:G515" si="14">E462-F462</f>
        <v>389003.17</v>
      </c>
      <c r="H462" s="7">
        <f t="shared" ref="H462:H515" si="15">F462/E462</f>
        <v>0</v>
      </c>
    </row>
    <row r="463" spans="1:8" ht="78.75" hidden="1" outlineLevel="3" x14ac:dyDescent="0.2">
      <c r="A463" s="12" t="s">
        <v>403</v>
      </c>
      <c r="B463" s="13" t="s">
        <v>394</v>
      </c>
      <c r="C463" s="13" t="s">
        <v>404</v>
      </c>
      <c r="D463" s="13"/>
      <c r="E463" s="6">
        <v>389003.17</v>
      </c>
      <c r="F463" s="6">
        <v>0</v>
      </c>
      <c r="G463" s="6">
        <f t="shared" si="14"/>
        <v>389003.17</v>
      </c>
      <c r="H463" s="7">
        <f t="shared" si="15"/>
        <v>0</v>
      </c>
    </row>
    <row r="464" spans="1:8" hidden="1" outlineLevel="6" x14ac:dyDescent="0.2">
      <c r="A464" s="14" t="s">
        <v>25</v>
      </c>
      <c r="B464" s="15" t="s">
        <v>394</v>
      </c>
      <c r="C464" s="15" t="s">
        <v>404</v>
      </c>
      <c r="D464" s="15" t="s">
        <v>26</v>
      </c>
      <c r="E464" s="16">
        <v>389003.17</v>
      </c>
      <c r="F464" s="16">
        <v>0</v>
      </c>
      <c r="G464" s="6">
        <f t="shared" si="14"/>
        <v>389003.17</v>
      </c>
      <c r="H464" s="7">
        <f t="shared" si="15"/>
        <v>0</v>
      </c>
    </row>
    <row r="465" spans="1:8" ht="22.5" outlineLevel="1" x14ac:dyDescent="0.2">
      <c r="A465" s="12" t="s">
        <v>405</v>
      </c>
      <c r="B465" s="13" t="s">
        <v>406</v>
      </c>
      <c r="C465" s="13"/>
      <c r="D465" s="13"/>
      <c r="E465" s="6">
        <v>3366940</v>
      </c>
      <c r="F465" s="6">
        <v>2392815.77</v>
      </c>
      <c r="G465" s="6">
        <f t="shared" si="14"/>
        <v>974124.23</v>
      </c>
      <c r="H465" s="7">
        <f t="shared" si="15"/>
        <v>0.71067965868117644</v>
      </c>
    </row>
    <row r="466" spans="1:8" ht="56.25" hidden="1" outlineLevel="2" x14ac:dyDescent="0.2">
      <c r="A466" s="12" t="s">
        <v>11</v>
      </c>
      <c r="B466" s="13" t="s">
        <v>406</v>
      </c>
      <c r="C466" s="13" t="s">
        <v>12</v>
      </c>
      <c r="D466" s="13"/>
      <c r="E466" s="6">
        <v>3366940</v>
      </c>
      <c r="F466" s="6">
        <v>2392815.77</v>
      </c>
      <c r="G466" s="6">
        <f t="shared" si="14"/>
        <v>974124.23</v>
      </c>
      <c r="H466" s="7">
        <f t="shared" si="15"/>
        <v>0.71067965868117644</v>
      </c>
    </row>
    <row r="467" spans="1:8" ht="33.75" hidden="1" outlineLevel="3" x14ac:dyDescent="0.2">
      <c r="A467" s="12" t="s">
        <v>407</v>
      </c>
      <c r="B467" s="13" t="s">
        <v>406</v>
      </c>
      <c r="C467" s="13" t="s">
        <v>408</v>
      </c>
      <c r="D467" s="13"/>
      <c r="E467" s="6">
        <v>1999300</v>
      </c>
      <c r="F467" s="6">
        <v>1294335.07</v>
      </c>
      <c r="G467" s="6">
        <f t="shared" si="14"/>
        <v>704964.92999999993</v>
      </c>
      <c r="H467" s="7">
        <f t="shared" si="15"/>
        <v>0.64739412294303011</v>
      </c>
    </row>
    <row r="468" spans="1:8" ht="22.5" hidden="1" outlineLevel="6" x14ac:dyDescent="0.2">
      <c r="A468" s="14" t="s">
        <v>15</v>
      </c>
      <c r="B468" s="15" t="s">
        <v>406</v>
      </c>
      <c r="C468" s="15" t="s">
        <v>408</v>
      </c>
      <c r="D468" s="15" t="s">
        <v>16</v>
      </c>
      <c r="E468" s="16">
        <v>1306000</v>
      </c>
      <c r="F468" s="16">
        <v>1021525.51</v>
      </c>
      <c r="G468" s="6">
        <f t="shared" si="14"/>
        <v>284474.49</v>
      </c>
      <c r="H468" s="7">
        <f t="shared" si="15"/>
        <v>0.78217879785604905</v>
      </c>
    </row>
    <row r="469" spans="1:8" ht="56.25" hidden="1" outlineLevel="6" x14ac:dyDescent="0.2">
      <c r="A469" s="14" t="s">
        <v>17</v>
      </c>
      <c r="B469" s="15" t="s">
        <v>406</v>
      </c>
      <c r="C469" s="15" t="s">
        <v>408</v>
      </c>
      <c r="D469" s="15" t="s">
        <v>18</v>
      </c>
      <c r="E469" s="16">
        <v>394400</v>
      </c>
      <c r="F469" s="16">
        <v>256809.56</v>
      </c>
      <c r="G469" s="6">
        <f t="shared" si="14"/>
        <v>137590.44</v>
      </c>
      <c r="H469" s="7">
        <f t="shared" si="15"/>
        <v>0.65113985801217034</v>
      </c>
    </row>
    <row r="470" spans="1:8" hidden="1" outlineLevel="6" x14ac:dyDescent="0.2">
      <c r="A470" s="14" t="s">
        <v>25</v>
      </c>
      <c r="B470" s="15" t="s">
        <v>406</v>
      </c>
      <c r="C470" s="15" t="s">
        <v>408</v>
      </c>
      <c r="D470" s="15" t="s">
        <v>26</v>
      </c>
      <c r="E470" s="16">
        <v>298900</v>
      </c>
      <c r="F470" s="16">
        <v>16000</v>
      </c>
      <c r="G470" s="6">
        <f t="shared" si="14"/>
        <v>282900</v>
      </c>
      <c r="H470" s="7">
        <f t="shared" si="15"/>
        <v>5.3529608564737367E-2</v>
      </c>
    </row>
    <row r="471" spans="1:8" ht="33.75" hidden="1" outlineLevel="3" x14ac:dyDescent="0.2">
      <c r="A471" s="12" t="s">
        <v>409</v>
      </c>
      <c r="B471" s="13" t="s">
        <v>406</v>
      </c>
      <c r="C471" s="13" t="s">
        <v>410</v>
      </c>
      <c r="D471" s="13"/>
      <c r="E471" s="6">
        <v>1367640</v>
      </c>
      <c r="F471" s="6">
        <v>1098480.7</v>
      </c>
      <c r="G471" s="6">
        <f t="shared" si="14"/>
        <v>269159.30000000005</v>
      </c>
      <c r="H471" s="7">
        <f t="shared" si="15"/>
        <v>0.80319433476645896</v>
      </c>
    </row>
    <row r="472" spans="1:8" ht="22.5" hidden="1" outlineLevel="6" x14ac:dyDescent="0.2">
      <c r="A472" s="14" t="s">
        <v>15</v>
      </c>
      <c r="B472" s="15" t="s">
        <v>406</v>
      </c>
      <c r="C472" s="15" t="s">
        <v>410</v>
      </c>
      <c r="D472" s="15" t="s">
        <v>16</v>
      </c>
      <c r="E472" s="16">
        <v>988507.89</v>
      </c>
      <c r="F472" s="16">
        <v>803132.48</v>
      </c>
      <c r="G472" s="6">
        <f t="shared" si="14"/>
        <v>185375.41000000003</v>
      </c>
      <c r="H472" s="7">
        <f t="shared" si="15"/>
        <v>0.81246946850368584</v>
      </c>
    </row>
    <row r="473" spans="1:8" ht="56.25" hidden="1" outlineLevel="6" x14ac:dyDescent="0.2">
      <c r="A473" s="14" t="s">
        <v>17</v>
      </c>
      <c r="B473" s="15" t="s">
        <v>406</v>
      </c>
      <c r="C473" s="15" t="s">
        <v>410</v>
      </c>
      <c r="D473" s="15" t="s">
        <v>18</v>
      </c>
      <c r="E473" s="16">
        <v>295630</v>
      </c>
      <c r="F473" s="16">
        <v>231278.44</v>
      </c>
      <c r="G473" s="6">
        <f t="shared" si="14"/>
        <v>64351.56</v>
      </c>
      <c r="H473" s="7">
        <f t="shared" si="15"/>
        <v>0.78232398606366071</v>
      </c>
    </row>
    <row r="474" spans="1:8" hidden="1" outlineLevel="6" x14ac:dyDescent="0.2">
      <c r="A474" s="14" t="s">
        <v>25</v>
      </c>
      <c r="B474" s="15" t="s">
        <v>406</v>
      </c>
      <c r="C474" s="15" t="s">
        <v>410</v>
      </c>
      <c r="D474" s="15" t="s">
        <v>26</v>
      </c>
      <c r="E474" s="16">
        <v>83502.11</v>
      </c>
      <c r="F474" s="16">
        <v>64069.78</v>
      </c>
      <c r="G474" s="6">
        <f t="shared" si="14"/>
        <v>19432.330000000002</v>
      </c>
      <c r="H474" s="7">
        <f t="shared" si="15"/>
        <v>0.76728336565387389</v>
      </c>
    </row>
    <row r="475" spans="1:8" x14ac:dyDescent="0.2">
      <c r="A475" s="12" t="s">
        <v>411</v>
      </c>
      <c r="B475" s="13" t="s">
        <v>412</v>
      </c>
      <c r="C475" s="13"/>
      <c r="D475" s="13"/>
      <c r="E475" s="6">
        <v>18702018.239999998</v>
      </c>
      <c r="F475" s="6">
        <v>17606206.289999999</v>
      </c>
      <c r="G475" s="6">
        <f t="shared" si="14"/>
        <v>1095811.9499999993</v>
      </c>
      <c r="H475" s="7">
        <f t="shared" si="15"/>
        <v>0.94140675429049314</v>
      </c>
    </row>
    <row r="476" spans="1:8" outlineLevel="1" x14ac:dyDescent="0.2">
      <c r="A476" s="12" t="s">
        <v>413</v>
      </c>
      <c r="B476" s="13" t="s">
        <v>414</v>
      </c>
      <c r="C476" s="13"/>
      <c r="D476" s="13"/>
      <c r="E476" s="6">
        <v>7421653.04</v>
      </c>
      <c r="F476" s="6">
        <v>6325851.0899999999</v>
      </c>
      <c r="G476" s="6">
        <f t="shared" si="14"/>
        <v>1095801.9500000002</v>
      </c>
      <c r="H476" s="7">
        <f t="shared" si="15"/>
        <v>0.85235069005597164</v>
      </c>
    </row>
    <row r="477" spans="1:8" ht="22.5" hidden="1" outlineLevel="2" x14ac:dyDescent="0.2">
      <c r="A477" s="12" t="s">
        <v>415</v>
      </c>
      <c r="B477" s="13" t="s">
        <v>414</v>
      </c>
      <c r="C477" s="13" t="s">
        <v>416</v>
      </c>
      <c r="D477" s="13"/>
      <c r="E477" s="6">
        <v>7421653.04</v>
      </c>
      <c r="F477" s="6">
        <v>6325851.0899999999</v>
      </c>
      <c r="G477" s="6">
        <f t="shared" si="14"/>
        <v>1095801.9500000002</v>
      </c>
      <c r="H477" s="7">
        <f t="shared" si="15"/>
        <v>0.85235069005597164</v>
      </c>
    </row>
    <row r="478" spans="1:8" ht="33.75" hidden="1" outlineLevel="3" x14ac:dyDescent="0.2">
      <c r="A478" s="12" t="s">
        <v>417</v>
      </c>
      <c r="B478" s="13" t="s">
        <v>414</v>
      </c>
      <c r="C478" s="13" t="s">
        <v>418</v>
      </c>
      <c r="D478" s="13"/>
      <c r="E478" s="6">
        <v>223704.07</v>
      </c>
      <c r="F478" s="6">
        <v>162804.07</v>
      </c>
      <c r="G478" s="6">
        <f t="shared" si="14"/>
        <v>60900</v>
      </c>
      <c r="H478" s="7">
        <f t="shared" si="15"/>
        <v>0.72776534642396096</v>
      </c>
    </row>
    <row r="479" spans="1:8" ht="22.5" hidden="1" outlineLevel="4" x14ac:dyDescent="0.2">
      <c r="A479" s="12" t="s">
        <v>419</v>
      </c>
      <c r="B479" s="13" t="s">
        <v>414</v>
      </c>
      <c r="C479" s="13" t="s">
        <v>420</v>
      </c>
      <c r="D479" s="13"/>
      <c r="E479" s="6">
        <v>122500</v>
      </c>
      <c r="F479" s="6">
        <v>111700</v>
      </c>
      <c r="G479" s="6">
        <f t="shared" si="14"/>
        <v>10800</v>
      </c>
      <c r="H479" s="7">
        <f t="shared" si="15"/>
        <v>0.9118367346938776</v>
      </c>
    </row>
    <row r="480" spans="1:8" ht="45" hidden="1" outlineLevel="6" x14ac:dyDescent="0.2">
      <c r="A480" s="14" t="s">
        <v>421</v>
      </c>
      <c r="B480" s="15" t="s">
        <v>414</v>
      </c>
      <c r="C480" s="15" t="s">
        <v>420</v>
      </c>
      <c r="D480" s="15" t="s">
        <v>422</v>
      </c>
      <c r="E480" s="16">
        <v>122500</v>
      </c>
      <c r="F480" s="16">
        <v>111700</v>
      </c>
      <c r="G480" s="6">
        <f t="shared" si="14"/>
        <v>10800</v>
      </c>
      <c r="H480" s="7">
        <f t="shared" si="15"/>
        <v>0.9118367346938776</v>
      </c>
    </row>
    <row r="481" spans="1:8" ht="33.75" hidden="1" outlineLevel="4" x14ac:dyDescent="0.2">
      <c r="A481" s="12" t="s">
        <v>423</v>
      </c>
      <c r="B481" s="13" t="s">
        <v>414</v>
      </c>
      <c r="C481" s="13" t="s">
        <v>424</v>
      </c>
      <c r="D481" s="13"/>
      <c r="E481" s="6">
        <v>101204.07</v>
      </c>
      <c r="F481" s="6">
        <v>51104.07</v>
      </c>
      <c r="G481" s="6">
        <f t="shared" si="14"/>
        <v>50100.000000000007</v>
      </c>
      <c r="H481" s="7">
        <f t="shared" si="15"/>
        <v>0.50496062065488079</v>
      </c>
    </row>
    <row r="482" spans="1:8" hidden="1" outlineLevel="6" x14ac:dyDescent="0.2">
      <c r="A482" s="14" t="s">
        <v>25</v>
      </c>
      <c r="B482" s="15" t="s">
        <v>414</v>
      </c>
      <c r="C482" s="15" t="s">
        <v>424</v>
      </c>
      <c r="D482" s="15" t="s">
        <v>26</v>
      </c>
      <c r="E482" s="16">
        <v>101204.07</v>
      </c>
      <c r="F482" s="16">
        <v>51104.07</v>
      </c>
      <c r="G482" s="6">
        <f t="shared" si="14"/>
        <v>50100.000000000007</v>
      </c>
      <c r="H482" s="7">
        <f t="shared" si="15"/>
        <v>0.50496062065488079</v>
      </c>
    </row>
    <row r="483" spans="1:8" ht="22.5" hidden="1" outlineLevel="3" x14ac:dyDescent="0.2">
      <c r="A483" s="12" t="s">
        <v>425</v>
      </c>
      <c r="B483" s="13" t="s">
        <v>414</v>
      </c>
      <c r="C483" s="13" t="s">
        <v>426</v>
      </c>
      <c r="D483" s="13"/>
      <c r="E483" s="6">
        <v>7197948.9699999997</v>
      </c>
      <c r="F483" s="6">
        <v>6163047.0199999996</v>
      </c>
      <c r="G483" s="6">
        <f t="shared" si="14"/>
        <v>1034901.9500000002</v>
      </c>
      <c r="H483" s="7">
        <f t="shared" si="15"/>
        <v>0.85622266088391008</v>
      </c>
    </row>
    <row r="484" spans="1:8" ht="22.5" hidden="1" outlineLevel="4" x14ac:dyDescent="0.2">
      <c r="A484" s="12" t="s">
        <v>83</v>
      </c>
      <c r="B484" s="13" t="s">
        <v>414</v>
      </c>
      <c r="C484" s="13" t="s">
        <v>427</v>
      </c>
      <c r="D484" s="13"/>
      <c r="E484" s="6">
        <v>7106801.2800000003</v>
      </c>
      <c r="F484" s="6">
        <v>6088153.46</v>
      </c>
      <c r="G484" s="6">
        <f t="shared" si="14"/>
        <v>1018647.8200000003</v>
      </c>
      <c r="H484" s="7">
        <f t="shared" si="15"/>
        <v>0.85666577974162794</v>
      </c>
    </row>
    <row r="485" spans="1:8" hidden="1" outlineLevel="6" x14ac:dyDescent="0.2">
      <c r="A485" s="14" t="s">
        <v>85</v>
      </c>
      <c r="B485" s="15" t="s">
        <v>414</v>
      </c>
      <c r="C485" s="15" t="s">
        <v>427</v>
      </c>
      <c r="D485" s="15" t="s">
        <v>86</v>
      </c>
      <c r="E485" s="16">
        <v>4021300</v>
      </c>
      <c r="F485" s="16">
        <v>3632622.16</v>
      </c>
      <c r="G485" s="6">
        <f t="shared" si="14"/>
        <v>388677.83999999985</v>
      </c>
      <c r="H485" s="7">
        <f t="shared" si="15"/>
        <v>0.903345226667993</v>
      </c>
    </row>
    <row r="486" spans="1:8" ht="22.5" hidden="1" outlineLevel="6" x14ac:dyDescent="0.2">
      <c r="A486" s="14" t="s">
        <v>87</v>
      </c>
      <c r="B486" s="15" t="s">
        <v>414</v>
      </c>
      <c r="C486" s="15" t="s">
        <v>427</v>
      </c>
      <c r="D486" s="15" t="s">
        <v>88</v>
      </c>
      <c r="E486" s="16">
        <v>3600</v>
      </c>
      <c r="F486" s="16">
        <v>2700</v>
      </c>
      <c r="G486" s="6">
        <f t="shared" si="14"/>
        <v>900</v>
      </c>
      <c r="H486" s="7">
        <f t="shared" si="15"/>
        <v>0.75</v>
      </c>
    </row>
    <row r="487" spans="1:8" ht="45" hidden="1" outlineLevel="6" x14ac:dyDescent="0.2">
      <c r="A487" s="14" t="s">
        <v>89</v>
      </c>
      <c r="B487" s="15" t="s">
        <v>414</v>
      </c>
      <c r="C487" s="15" t="s">
        <v>427</v>
      </c>
      <c r="D487" s="15" t="s">
        <v>90</v>
      </c>
      <c r="E487" s="16">
        <v>1451782.31</v>
      </c>
      <c r="F487" s="16">
        <v>1266791.8</v>
      </c>
      <c r="G487" s="6">
        <f t="shared" si="14"/>
        <v>184990.51</v>
      </c>
      <c r="H487" s="7">
        <f t="shared" si="15"/>
        <v>0.87257696369092697</v>
      </c>
    </row>
    <row r="488" spans="1:8" hidden="1" outlineLevel="6" x14ac:dyDescent="0.2">
      <c r="A488" s="14" t="s">
        <v>25</v>
      </c>
      <c r="B488" s="15" t="s">
        <v>414</v>
      </c>
      <c r="C488" s="15" t="s">
        <v>427</v>
      </c>
      <c r="D488" s="15" t="s">
        <v>26</v>
      </c>
      <c r="E488" s="16">
        <v>1050825.67</v>
      </c>
      <c r="F488" s="16">
        <v>794353.63</v>
      </c>
      <c r="G488" s="6">
        <f t="shared" si="14"/>
        <v>256472.03999999992</v>
      </c>
      <c r="H488" s="7">
        <f t="shared" si="15"/>
        <v>0.7559328370803885</v>
      </c>
    </row>
    <row r="489" spans="1:8" hidden="1" outlineLevel="6" x14ac:dyDescent="0.2">
      <c r="A489" s="14" t="s">
        <v>37</v>
      </c>
      <c r="B489" s="15" t="s">
        <v>414</v>
      </c>
      <c r="C489" s="15" t="s">
        <v>427</v>
      </c>
      <c r="D489" s="15" t="s">
        <v>38</v>
      </c>
      <c r="E489" s="16">
        <v>579293.30000000005</v>
      </c>
      <c r="F489" s="16">
        <v>391685.87</v>
      </c>
      <c r="G489" s="6">
        <f t="shared" si="14"/>
        <v>187607.43000000005</v>
      </c>
      <c r="H489" s="7">
        <f t="shared" si="15"/>
        <v>0.67614431238890549</v>
      </c>
    </row>
    <row r="490" spans="1:8" ht="33.75" hidden="1" outlineLevel="4" x14ac:dyDescent="0.2">
      <c r="A490" s="12" t="s">
        <v>428</v>
      </c>
      <c r="B490" s="13" t="s">
        <v>414</v>
      </c>
      <c r="C490" s="13" t="s">
        <v>429</v>
      </c>
      <c r="D490" s="13"/>
      <c r="E490" s="6">
        <v>84647.69</v>
      </c>
      <c r="F490" s="6">
        <v>70254</v>
      </c>
      <c r="G490" s="6">
        <f t="shared" si="14"/>
        <v>14393.690000000002</v>
      </c>
      <c r="H490" s="7">
        <f t="shared" si="15"/>
        <v>0.82995767515923946</v>
      </c>
    </row>
    <row r="491" spans="1:8" ht="22.5" hidden="1" outlineLevel="6" x14ac:dyDescent="0.2">
      <c r="A491" s="14" t="s">
        <v>49</v>
      </c>
      <c r="B491" s="15" t="s">
        <v>414</v>
      </c>
      <c r="C491" s="15" t="s">
        <v>429</v>
      </c>
      <c r="D491" s="15" t="s">
        <v>50</v>
      </c>
      <c r="E491" s="16">
        <v>84647.69</v>
      </c>
      <c r="F491" s="16">
        <v>70254</v>
      </c>
      <c r="G491" s="6">
        <f t="shared" si="14"/>
        <v>14393.690000000002</v>
      </c>
      <c r="H491" s="7">
        <f t="shared" si="15"/>
        <v>0.82995767515923946</v>
      </c>
    </row>
    <row r="492" spans="1:8" ht="22.5" hidden="1" outlineLevel="4" x14ac:dyDescent="0.2">
      <c r="A492" s="12" t="s">
        <v>29</v>
      </c>
      <c r="B492" s="13" t="s">
        <v>414</v>
      </c>
      <c r="C492" s="13" t="s">
        <v>430</v>
      </c>
      <c r="D492" s="13"/>
      <c r="E492" s="6">
        <v>6500</v>
      </c>
      <c r="F492" s="6">
        <v>4639.5600000000004</v>
      </c>
      <c r="G492" s="6">
        <f t="shared" si="14"/>
        <v>1860.4399999999996</v>
      </c>
      <c r="H492" s="7">
        <f t="shared" si="15"/>
        <v>0.71377846153846158</v>
      </c>
    </row>
    <row r="493" spans="1:8" hidden="1" outlineLevel="6" x14ac:dyDescent="0.2">
      <c r="A493" s="14" t="s">
        <v>31</v>
      </c>
      <c r="B493" s="15" t="s">
        <v>414</v>
      </c>
      <c r="C493" s="15" t="s">
        <v>430</v>
      </c>
      <c r="D493" s="15" t="s">
        <v>32</v>
      </c>
      <c r="E493" s="16">
        <v>2104.48</v>
      </c>
      <c r="F493" s="16">
        <v>1300</v>
      </c>
      <c r="G493" s="6">
        <f t="shared" si="14"/>
        <v>804.48</v>
      </c>
      <c r="H493" s="7">
        <f t="shared" si="15"/>
        <v>0.61772979548392004</v>
      </c>
    </row>
    <row r="494" spans="1:8" hidden="1" outlineLevel="6" x14ac:dyDescent="0.2">
      <c r="A494" s="14" t="s">
        <v>33</v>
      </c>
      <c r="B494" s="15" t="s">
        <v>414</v>
      </c>
      <c r="C494" s="15" t="s">
        <v>430</v>
      </c>
      <c r="D494" s="15" t="s">
        <v>34</v>
      </c>
      <c r="E494" s="16">
        <v>4395.5200000000004</v>
      </c>
      <c r="F494" s="16">
        <v>3339.56</v>
      </c>
      <c r="G494" s="6">
        <f t="shared" si="14"/>
        <v>1055.9600000000005</v>
      </c>
      <c r="H494" s="7">
        <f t="shared" si="15"/>
        <v>0.7597644874781595</v>
      </c>
    </row>
    <row r="495" spans="1:8" outlineLevel="1" x14ac:dyDescent="0.2">
      <c r="A495" s="12" t="s">
        <v>431</v>
      </c>
      <c r="B495" s="13" t="s">
        <v>432</v>
      </c>
      <c r="C495" s="13"/>
      <c r="D495" s="13"/>
      <c r="E495" s="6">
        <v>11280365.199999999</v>
      </c>
      <c r="F495" s="6">
        <v>11280355.199999999</v>
      </c>
      <c r="G495" s="6">
        <f t="shared" si="14"/>
        <v>10</v>
      </c>
      <c r="H495" s="7">
        <f t="shared" si="15"/>
        <v>0.99999911350387838</v>
      </c>
    </row>
    <row r="496" spans="1:8" ht="22.5" hidden="1" outlineLevel="2" x14ac:dyDescent="0.2">
      <c r="A496" s="12" t="s">
        <v>415</v>
      </c>
      <c r="B496" s="13" t="s">
        <v>432</v>
      </c>
      <c r="C496" s="13" t="s">
        <v>416</v>
      </c>
      <c r="D496" s="13"/>
      <c r="E496" s="6">
        <v>11280365.199999999</v>
      </c>
      <c r="F496" s="6">
        <v>11280355.199999999</v>
      </c>
      <c r="G496" s="6">
        <f t="shared" si="14"/>
        <v>10</v>
      </c>
      <c r="H496" s="7">
        <f t="shared" si="15"/>
        <v>0.99999911350387838</v>
      </c>
    </row>
    <row r="497" spans="1:8" ht="56.25" hidden="1" outlineLevel="3" x14ac:dyDescent="0.2">
      <c r="A497" s="12" t="s">
        <v>433</v>
      </c>
      <c r="B497" s="13" t="s">
        <v>432</v>
      </c>
      <c r="C497" s="13" t="s">
        <v>434</v>
      </c>
      <c r="D497" s="13"/>
      <c r="E497" s="6">
        <v>77225.2</v>
      </c>
      <c r="F497" s="6">
        <v>77225.2</v>
      </c>
      <c r="G497" s="6">
        <f t="shared" si="14"/>
        <v>0</v>
      </c>
      <c r="H497" s="7">
        <f t="shared" si="15"/>
        <v>1</v>
      </c>
    </row>
    <row r="498" spans="1:8" ht="45" hidden="1" outlineLevel="6" x14ac:dyDescent="0.2">
      <c r="A498" s="14" t="s">
        <v>146</v>
      </c>
      <c r="B498" s="15" t="s">
        <v>432</v>
      </c>
      <c r="C498" s="15" t="s">
        <v>434</v>
      </c>
      <c r="D498" s="15" t="s">
        <v>148</v>
      </c>
      <c r="E498" s="16">
        <v>77225.2</v>
      </c>
      <c r="F498" s="16">
        <v>77225.2</v>
      </c>
      <c r="G498" s="6">
        <f t="shared" si="14"/>
        <v>0</v>
      </c>
      <c r="H498" s="7">
        <f t="shared" si="15"/>
        <v>1</v>
      </c>
    </row>
    <row r="499" spans="1:8" ht="33.75" hidden="1" outlineLevel="3" x14ac:dyDescent="0.2">
      <c r="A499" s="12" t="s">
        <v>435</v>
      </c>
      <c r="B499" s="13" t="s">
        <v>432</v>
      </c>
      <c r="C499" s="13" t="s">
        <v>436</v>
      </c>
      <c r="D499" s="13"/>
      <c r="E499" s="6">
        <v>11203140</v>
      </c>
      <c r="F499" s="6">
        <v>11203130</v>
      </c>
      <c r="G499" s="6">
        <f t="shared" si="14"/>
        <v>10</v>
      </c>
      <c r="H499" s="7">
        <f t="shared" si="15"/>
        <v>0.99999910739310582</v>
      </c>
    </row>
    <row r="500" spans="1:8" ht="56.25" hidden="1" outlineLevel="4" x14ac:dyDescent="0.2">
      <c r="A500" s="12" t="s">
        <v>433</v>
      </c>
      <c r="B500" s="13" t="s">
        <v>432</v>
      </c>
      <c r="C500" s="13" t="s">
        <v>437</v>
      </c>
      <c r="D500" s="13"/>
      <c r="E500" s="6">
        <v>11203140</v>
      </c>
      <c r="F500" s="6">
        <v>11203130</v>
      </c>
      <c r="G500" s="6">
        <f t="shared" si="14"/>
        <v>10</v>
      </c>
      <c r="H500" s="7">
        <f t="shared" si="15"/>
        <v>0.99999910739310582</v>
      </c>
    </row>
    <row r="501" spans="1:8" ht="45" hidden="1" outlineLevel="6" x14ac:dyDescent="0.2">
      <c r="A501" s="14" t="s">
        <v>146</v>
      </c>
      <c r="B501" s="15" t="s">
        <v>432</v>
      </c>
      <c r="C501" s="15" t="s">
        <v>437</v>
      </c>
      <c r="D501" s="15" t="s">
        <v>148</v>
      </c>
      <c r="E501" s="16">
        <v>11203140</v>
      </c>
      <c r="F501" s="16">
        <v>11203130</v>
      </c>
      <c r="G501" s="6">
        <f t="shared" si="14"/>
        <v>10</v>
      </c>
      <c r="H501" s="7">
        <f t="shared" si="15"/>
        <v>0.99999910739310582</v>
      </c>
    </row>
    <row r="502" spans="1:8" ht="22.5" x14ac:dyDescent="0.2">
      <c r="A502" s="12" t="s">
        <v>438</v>
      </c>
      <c r="B502" s="13" t="s">
        <v>439</v>
      </c>
      <c r="C502" s="13"/>
      <c r="D502" s="13"/>
      <c r="E502" s="6">
        <v>2374800</v>
      </c>
      <c r="F502" s="6">
        <v>1379969.53</v>
      </c>
      <c r="G502" s="6">
        <f t="shared" si="14"/>
        <v>994830.47</v>
      </c>
      <c r="H502" s="7">
        <f t="shared" si="15"/>
        <v>0.58108873589354892</v>
      </c>
    </row>
    <row r="503" spans="1:8" outlineLevel="1" x14ac:dyDescent="0.2">
      <c r="A503" s="12" t="s">
        <v>440</v>
      </c>
      <c r="B503" s="13" t="s">
        <v>441</v>
      </c>
      <c r="C503" s="13"/>
      <c r="D503" s="13"/>
      <c r="E503" s="6">
        <v>2374800</v>
      </c>
      <c r="F503" s="6">
        <v>1379969.53</v>
      </c>
      <c r="G503" s="6">
        <f t="shared" si="14"/>
        <v>994830.47</v>
      </c>
      <c r="H503" s="7">
        <f t="shared" si="15"/>
        <v>0.58108873589354892</v>
      </c>
    </row>
    <row r="504" spans="1:8" ht="56.25" hidden="1" outlineLevel="2" x14ac:dyDescent="0.2">
      <c r="A504" s="12" t="s">
        <v>442</v>
      </c>
      <c r="B504" s="13" t="s">
        <v>441</v>
      </c>
      <c r="C504" s="13" t="s">
        <v>443</v>
      </c>
      <c r="D504" s="13"/>
      <c r="E504" s="6">
        <v>2374800</v>
      </c>
      <c r="F504" s="6">
        <v>1379969.53</v>
      </c>
      <c r="G504" s="6">
        <f t="shared" si="14"/>
        <v>994830.47</v>
      </c>
      <c r="H504" s="7">
        <f t="shared" si="15"/>
        <v>0.58108873589354892</v>
      </c>
    </row>
    <row r="505" spans="1:8" ht="22.5" hidden="1" outlineLevel="3" x14ac:dyDescent="0.2">
      <c r="A505" s="12" t="s">
        <v>444</v>
      </c>
      <c r="B505" s="13" t="s">
        <v>441</v>
      </c>
      <c r="C505" s="13" t="s">
        <v>445</v>
      </c>
      <c r="D505" s="13"/>
      <c r="E505" s="6">
        <v>1858000</v>
      </c>
      <c r="F505" s="6">
        <v>863169.53</v>
      </c>
      <c r="G505" s="6">
        <f t="shared" si="14"/>
        <v>994830.47</v>
      </c>
      <c r="H505" s="7">
        <f t="shared" si="15"/>
        <v>0.46456917653390745</v>
      </c>
    </row>
    <row r="506" spans="1:8" ht="67.5" hidden="1" outlineLevel="6" x14ac:dyDescent="0.2">
      <c r="A506" s="14" t="s">
        <v>203</v>
      </c>
      <c r="B506" s="15" t="s">
        <v>441</v>
      </c>
      <c r="C506" s="15" t="s">
        <v>445</v>
      </c>
      <c r="D506" s="15" t="s">
        <v>204</v>
      </c>
      <c r="E506" s="16">
        <v>1858000</v>
      </c>
      <c r="F506" s="16">
        <v>863169.53</v>
      </c>
      <c r="G506" s="6">
        <f t="shared" si="14"/>
        <v>994830.47</v>
      </c>
      <c r="H506" s="7">
        <f t="shared" si="15"/>
        <v>0.46456917653390745</v>
      </c>
    </row>
    <row r="507" spans="1:8" ht="101.25" hidden="1" outlineLevel="3" x14ac:dyDescent="0.2">
      <c r="A507" s="17" t="s">
        <v>446</v>
      </c>
      <c r="B507" s="13" t="s">
        <v>441</v>
      </c>
      <c r="C507" s="13" t="s">
        <v>447</v>
      </c>
      <c r="D507" s="13"/>
      <c r="E507" s="6">
        <v>516800</v>
      </c>
      <c r="F507" s="6">
        <v>516800</v>
      </c>
      <c r="G507" s="6">
        <f t="shared" si="14"/>
        <v>0</v>
      </c>
      <c r="H507" s="7">
        <f t="shared" si="15"/>
        <v>1</v>
      </c>
    </row>
    <row r="508" spans="1:8" ht="67.5" hidden="1" outlineLevel="6" x14ac:dyDescent="0.2">
      <c r="A508" s="14" t="s">
        <v>203</v>
      </c>
      <c r="B508" s="15" t="s">
        <v>441</v>
      </c>
      <c r="C508" s="15" t="s">
        <v>447</v>
      </c>
      <c r="D508" s="15" t="s">
        <v>204</v>
      </c>
      <c r="E508" s="16">
        <v>516800</v>
      </c>
      <c r="F508" s="16">
        <v>516800</v>
      </c>
      <c r="G508" s="6">
        <f t="shared" si="14"/>
        <v>0</v>
      </c>
      <c r="H508" s="7">
        <f t="shared" si="15"/>
        <v>1</v>
      </c>
    </row>
    <row r="509" spans="1:8" ht="45" x14ac:dyDescent="0.2">
      <c r="A509" s="12" t="s">
        <v>448</v>
      </c>
      <c r="B509" s="13" t="s">
        <v>449</v>
      </c>
      <c r="C509" s="13"/>
      <c r="D509" s="13"/>
      <c r="E509" s="6">
        <v>48699660</v>
      </c>
      <c r="F509" s="6">
        <v>34991454.75</v>
      </c>
      <c r="G509" s="6">
        <f t="shared" si="14"/>
        <v>13708205.25</v>
      </c>
      <c r="H509" s="7">
        <f t="shared" si="15"/>
        <v>0.71851538080553334</v>
      </c>
    </row>
    <row r="510" spans="1:8" ht="22.5" outlineLevel="1" x14ac:dyDescent="0.2">
      <c r="A510" s="12" t="s">
        <v>450</v>
      </c>
      <c r="B510" s="13" t="s">
        <v>451</v>
      </c>
      <c r="C510" s="13"/>
      <c r="D510" s="13"/>
      <c r="E510" s="6">
        <v>48699660</v>
      </c>
      <c r="F510" s="6">
        <v>34991454.75</v>
      </c>
      <c r="G510" s="6">
        <f t="shared" si="14"/>
        <v>13708205.25</v>
      </c>
      <c r="H510" s="7">
        <f t="shared" si="15"/>
        <v>0.71851538080553334</v>
      </c>
    </row>
    <row r="511" spans="1:8" ht="45" hidden="1" outlineLevel="2" x14ac:dyDescent="0.2">
      <c r="A511" s="12" t="s">
        <v>27</v>
      </c>
      <c r="B511" s="13" t="s">
        <v>451</v>
      </c>
      <c r="C511" s="13" t="s">
        <v>28</v>
      </c>
      <c r="D511" s="13"/>
      <c r="E511" s="6">
        <v>48699660</v>
      </c>
      <c r="F511" s="6">
        <v>34991454.75</v>
      </c>
      <c r="G511" s="6">
        <f t="shared" si="14"/>
        <v>13708205.25</v>
      </c>
      <c r="H511" s="7">
        <f t="shared" si="15"/>
        <v>0.71851538080553334</v>
      </c>
    </row>
    <row r="512" spans="1:8" ht="33.75" hidden="1" outlineLevel="3" x14ac:dyDescent="0.2">
      <c r="A512" s="12" t="s">
        <v>452</v>
      </c>
      <c r="B512" s="13" t="s">
        <v>451</v>
      </c>
      <c r="C512" s="13" t="s">
        <v>453</v>
      </c>
      <c r="D512" s="13"/>
      <c r="E512" s="6">
        <v>1011000</v>
      </c>
      <c r="F512" s="6">
        <v>150000</v>
      </c>
      <c r="G512" s="6">
        <f t="shared" si="14"/>
        <v>861000</v>
      </c>
      <c r="H512" s="7">
        <f t="shared" si="15"/>
        <v>0.14836795252225518</v>
      </c>
    </row>
    <row r="513" spans="1:8" hidden="1" outlineLevel="6" x14ac:dyDescent="0.2">
      <c r="A513" s="14" t="s">
        <v>134</v>
      </c>
      <c r="B513" s="15" t="s">
        <v>451</v>
      </c>
      <c r="C513" s="15" t="s">
        <v>453</v>
      </c>
      <c r="D513" s="15" t="s">
        <v>135</v>
      </c>
      <c r="E513" s="16">
        <v>1011000</v>
      </c>
      <c r="F513" s="16">
        <v>150000</v>
      </c>
      <c r="G513" s="6">
        <f t="shared" si="14"/>
        <v>861000</v>
      </c>
      <c r="H513" s="7">
        <f t="shared" si="15"/>
        <v>0.14836795252225518</v>
      </c>
    </row>
    <row r="514" spans="1:8" ht="33.75" hidden="1" outlineLevel="3" x14ac:dyDescent="0.2">
      <c r="A514" s="12" t="s">
        <v>94</v>
      </c>
      <c r="B514" s="13" t="s">
        <v>451</v>
      </c>
      <c r="C514" s="13" t="s">
        <v>95</v>
      </c>
      <c r="D514" s="13"/>
      <c r="E514" s="6">
        <v>47688660</v>
      </c>
      <c r="F514" s="6">
        <v>34841454.75</v>
      </c>
      <c r="G514" s="6">
        <f t="shared" si="14"/>
        <v>12847205.25</v>
      </c>
      <c r="H514" s="7">
        <f t="shared" si="15"/>
        <v>0.73060251116303121</v>
      </c>
    </row>
    <row r="515" spans="1:8" hidden="1" outlineLevel="6" x14ac:dyDescent="0.2">
      <c r="A515" s="14" t="s">
        <v>134</v>
      </c>
      <c r="B515" s="15" t="s">
        <v>451</v>
      </c>
      <c r="C515" s="15" t="s">
        <v>95</v>
      </c>
      <c r="D515" s="15" t="s">
        <v>135</v>
      </c>
      <c r="E515" s="16">
        <v>47688660</v>
      </c>
      <c r="F515" s="16">
        <v>34841454.75</v>
      </c>
      <c r="G515" s="6">
        <f t="shared" si="14"/>
        <v>12847205.25</v>
      </c>
      <c r="H515" s="7">
        <f t="shared" si="15"/>
        <v>0.73060251116303121</v>
      </c>
    </row>
  </sheetData>
  <autoFilter ref="A12:H515">
    <filterColumn colId="2">
      <filters blank="1"/>
    </filterColumn>
  </autoFilter>
  <mergeCells count="3">
    <mergeCell ref="A7:H7"/>
    <mergeCell ref="A8:H8"/>
    <mergeCell ref="A6:H6"/>
  </mergeCells>
  <pageMargins left="0.55118110236220474" right="0.35433070866141736" top="1.3779527559055118" bottom="0.78740157480314965" header="0.51181102362204722" footer="0.51181102362204722"/>
  <pageSetup paperSize="9" scale="93" fitToHeight="0" orientation="portrait" r:id="rId1"/>
  <headerFooter alignWithMargins="0">
    <oddHeader>&amp;RПРИЛОЖЕНИЕ 2
к Постановлению администрации Суровикинского муниципального района
"Об исполнении бюджета Суровикинского
муниципального района за 9 месяцев 2022 года"</oddHead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Бюджет</vt:lpstr>
      <vt:lpstr>Бюджет!APPT</vt:lpstr>
      <vt:lpstr>Бюджет!FIO</vt:lpstr>
      <vt:lpstr>Бюджет!LAST_CELL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rep:2.54.0.271</dc:description>
  <cp:lastModifiedBy>SpecOO</cp:lastModifiedBy>
  <cp:lastPrinted>2022-12-01T05:52:41Z</cp:lastPrinted>
  <dcterms:created xsi:type="dcterms:W3CDTF">2022-10-10T13:49:15Z</dcterms:created>
  <dcterms:modified xsi:type="dcterms:W3CDTF">2022-12-01T05:53:32Z</dcterms:modified>
</cp:coreProperties>
</file>