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3\август\№683 Свиридонов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Бюджет!#REF!</definedName>
    <definedName name="SIGN" localSheetId="0">Бюджет!$A$20:$H$21</definedName>
    <definedName name="_xlnm.Print_Titles" localSheetId="0">Бюджет!$13:$13</definedName>
  </definedNames>
  <calcPr calcId="162913"/>
</workbook>
</file>

<file path=xl/calcChain.xml><?xml version="1.0" encoding="utf-8"?>
<calcChain xmlns="http://schemas.openxmlformats.org/spreadsheetml/2006/main">
  <c r="H589" i="1" l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E323" i="1" l="1"/>
  <c r="E322" i="1"/>
  <c r="E315" i="1"/>
  <c r="E314" i="1"/>
  <c r="E313" i="1"/>
  <c r="E268" i="1"/>
  <c r="E14" i="1"/>
  <c r="H14" i="1" l="1"/>
  <c r="G14" i="1"/>
  <c r="H268" i="1"/>
  <c r="G268" i="1"/>
  <c r="H314" i="1"/>
  <c r="G314" i="1"/>
  <c r="H315" i="1"/>
  <c r="G315" i="1"/>
  <c r="H322" i="1"/>
  <c r="G322" i="1"/>
  <c r="H323" i="1"/>
  <c r="G323" i="1"/>
  <c r="H313" i="1"/>
  <c r="G313" i="1"/>
</calcChain>
</file>

<file path=xl/sharedStrings.xml><?xml version="1.0" encoding="utf-8"?>
<sst xmlns="http://schemas.openxmlformats.org/spreadsheetml/2006/main" count="1966" uniqueCount="516">
  <si>
    <t>руб.</t>
  </si>
  <si>
    <t>Наименование кода</t>
  </si>
  <si>
    <t>КФСР</t>
  </si>
  <si>
    <t>КЦСР</t>
  </si>
  <si>
    <t>КВР</t>
  </si>
  <si>
    <t>Ассигнования 2023 год</t>
  </si>
  <si>
    <t>Расход по ЛС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</si>
  <si>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</si>
  <si>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</si>
  <si>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</si>
  <si>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</si>
  <si>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</si>
  <si>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</si>
  <si>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</si>
  <si>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</si>
  <si>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</si>
  <si>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</si>
  <si>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</si>
  <si>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</si>
  <si>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</si>
  <si>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</si>
  <si>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</si>
  <si>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</si>
  <si>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</si>
  <si>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</si>
  <si>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</si>
  <si>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</si>
  <si>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</si>
  <si>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</si>
  <si>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</si>
  <si>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</si>
  <si>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</si>
  <si>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</si>
  <si>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</si>
  <si>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</si>
  <si>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</si>
  <si>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</si>
  <si>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</si>
  <si>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</si>
  <si>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</si>
  <si>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Прочие межбюджетные трансферты за достижение значений (уровней) показателей для оценки эффективности органов исполнительной власти в 2022году</t>
  </si>
  <si>
    <t>90 0 00 55490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</si>
  <si>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</si>
  <si>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</si>
  <si>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</si>
  <si>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</si>
  <si>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</si>
  <si>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</si>
  <si>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Субсидии на обеспечение сбалансированности местных бюджетов бюджетам муниципальных образований</t>
  </si>
  <si>
    <t>90 0 00 71150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</si>
  <si>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</si>
  <si>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</si>
  <si>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</si>
  <si>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</si>
  <si>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</si>
  <si>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</si>
  <si>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</si>
  <si>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</si>
  <si>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</si>
  <si>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</si>
  <si>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</si>
  <si>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</si>
  <si>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</si>
  <si>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</si>
  <si>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</si>
  <si>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</si>
  <si>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</si>
  <si>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</si>
  <si>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</si>
  <si>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</si>
  <si>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</si>
  <si>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</si>
  <si>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</si>
  <si>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</si>
  <si>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</si>
  <si>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</si>
  <si>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</si>
  <si>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</si>
  <si>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</si>
  <si>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</si>
  <si>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</si>
  <si>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</si>
  <si>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</si>
  <si>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</si>
  <si>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</si>
  <si>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</si>
  <si>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</si>
  <si>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</si>
  <si>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</si>
  <si>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</si>
  <si>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</si>
  <si>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</si>
  <si>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</si>
  <si>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</si>
  <si>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</si>
  <si>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</si>
  <si>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</si>
  <si>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</si>
  <si>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</si>
  <si>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</si>
  <si>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</si>
  <si>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</si>
  <si>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</si>
  <si>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</si>
  <si>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</si>
  <si>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</si>
  <si>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</si>
  <si>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</si>
  <si>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</si>
  <si>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</si>
  <si>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</si>
  <si>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</si>
  <si>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</si>
  <si>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</si>
  <si>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</si>
  <si>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</si>
  <si>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</si>
  <si>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</si>
  <si>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</si>
  <si>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</si>
  <si>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</si>
  <si>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</si>
  <si>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</si>
  <si>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</si>
  <si>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</si>
  <si>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</si>
  <si>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</si>
  <si>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на на реализацию мероприятий, связанных с организацией освещения улично-дорожной сети населенных пунктов</t>
  </si>
  <si>
    <t>06 0 13 S1930</t>
  </si>
  <si>
    <t>Ремонт и содержание автомобильных дорог общего пользования</t>
  </si>
  <si>
    <t>99 0 00 20680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</si>
  <si>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</si>
  <si>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99 0 00 S1740</t>
  </si>
  <si>
    <t>Иные межбюджетные трансферты</t>
  </si>
  <si>
    <t>5 4 0</t>
  </si>
  <si>
    <t>Реализация проектов местных инициатив населения ВО</t>
  </si>
  <si>
    <t>99 0 00 S1772</t>
  </si>
  <si>
    <t>99 0 00 S1774</t>
  </si>
  <si>
    <t>99 0 00 S1778</t>
  </si>
  <si>
    <t>99 0 00 S177Д</t>
  </si>
  <si>
    <t>Другие вопросы в области национальной экономики</t>
  </si>
  <si>
    <t>04 12</t>
  </si>
  <si>
    <t>Субсидия на проведение комплексных кадастровых работ</t>
  </si>
  <si>
    <t>62 0 00 S2570</t>
  </si>
  <si>
    <t>Отдельные мероприятия в области строительства, архитектуры и градостроительства</t>
  </si>
  <si>
    <t>99 0 00 20280</t>
  </si>
  <si>
    <t>99 0 00 71150</t>
  </si>
  <si>
    <t>ЖИЛИЩНО-КОММУНАЛЬНОЕ ХОЗЯЙСТВО</t>
  </si>
  <si>
    <t>05 00</t>
  </si>
  <si>
    <t>Коммунальное хозяйство</t>
  </si>
  <si>
    <t>05 02</t>
  </si>
  <si>
    <t>Котельная СОШ в х.Лобакин Суровикинского района</t>
  </si>
  <si>
    <t>06 0 11 00000</t>
  </si>
  <si>
    <t>Бюджетные инвестиции в объекты капитального строительства государственной (муниципальной) собственности</t>
  </si>
  <si>
    <t>06 0 11 40140</t>
  </si>
  <si>
    <t>4 1 4</t>
  </si>
  <si>
    <t>06 0 11 71150</t>
  </si>
  <si>
    <t>Проектирование газовой котельной и теплотрассы МКОУ Н-Чирская ООШ</t>
  </si>
  <si>
    <t>06 0 14 00000</t>
  </si>
  <si>
    <t>06 0 14 40140</t>
  </si>
  <si>
    <t>Проектно-изыскательские работы по объекту : котельная МКОУ "Ближнеосиновская СОШ" в х.Ближнеосиновский</t>
  </si>
  <si>
    <t>06 0 16 00000</t>
  </si>
  <si>
    <t>06 0 16 40140</t>
  </si>
  <si>
    <t>06 0 16 71150</t>
  </si>
  <si>
    <t>Проектно-изыскательские работы по объекту : котельная МКОУ "Нижнечирская СОШ" в ст.Нижний Чир</t>
  </si>
  <si>
    <t>06 0 17 00000</t>
  </si>
  <si>
    <t>06 0 17 40140</t>
  </si>
  <si>
    <t>Проектно-изыскательские работы по объекту : котельная МКОУ "Добринская СОШ" в х.Добринка</t>
  </si>
  <si>
    <t>06 0 18 00000</t>
  </si>
  <si>
    <t>06 0 18 40140</t>
  </si>
  <si>
    <t>06 0 18 71150</t>
  </si>
  <si>
    <t>Приобретение автоматизированной системы инфрокрасного отопления</t>
  </si>
  <si>
    <t>06 0 19 00000</t>
  </si>
  <si>
    <t>Мероприятия в области коммунального хозяйства</t>
  </si>
  <si>
    <t>06 0 19 20290</t>
  </si>
  <si>
    <t>Автономный источник теплоснабжения здания МКОУ "Бурацкая СОШ" Суровикинского муниципального района</t>
  </si>
  <si>
    <t>06 0 20 00000</t>
  </si>
  <si>
    <t>06 0 20 40140</t>
  </si>
  <si>
    <t>06 0 20 71150</t>
  </si>
  <si>
    <t>Субсидия местным бюджетам на софинансирование капитальных вложений в объекты энергосбережения и повышения энергетической эффективности в теплоснабжении, системах коммунальной инфраструктуры в жилищном комплексе</t>
  </si>
  <si>
    <t>06 0 20 S1660</t>
  </si>
  <si>
    <t>Автономная котельная для здания Бурацкого детского сада Суровикинского муниципального района</t>
  </si>
  <si>
    <t>06 0 21 00000</t>
  </si>
  <si>
    <t>06 0 21 40140</t>
  </si>
  <si>
    <t>06 0 21 71150</t>
  </si>
  <si>
    <t>06 0 21 S1660</t>
  </si>
  <si>
    <t>Автономный источник теплоснабжения здания Лысовского филиала МКОУ "Бурацкая СОШ" Суровикинского муниципального района</t>
  </si>
  <si>
    <t>06 0 22 00000</t>
  </si>
  <si>
    <t>06 0 22 40140</t>
  </si>
  <si>
    <t>06 0 22 71150</t>
  </si>
  <si>
    <t>06 0 22 S1660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</si>
  <si>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</si>
  <si>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</si>
  <si>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Капитальный ремонт сетей водоснабжения Новомаксимовского сельского поселения</t>
  </si>
  <si>
    <t>24 0 09 00000</t>
  </si>
  <si>
    <t>Субсидия бюджетам муниципальных районов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</si>
  <si>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24 0 09 67394</t>
  </si>
  <si>
    <t>Закупка товаров, работ, услуг в целях капитального ремонта государственного (муниципального) имущества</t>
  </si>
  <si>
    <t>2 4 3</t>
  </si>
  <si>
    <t>Субсидия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</si>
  <si>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24 0 09 67395</t>
  </si>
  <si>
    <t>24 0 09 71150</t>
  </si>
  <si>
    <t>99 0 00 67394</t>
  </si>
  <si>
    <t>99 0 00 67395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</si>
  <si>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</si>
  <si>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</si>
  <si>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</si>
  <si>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</si>
  <si>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</si>
  <si>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</si>
  <si>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99 0 00 S1660</t>
  </si>
  <si>
    <t>Благоустройство</t>
  </si>
  <si>
    <t>05 03</t>
  </si>
  <si>
    <t>Муниципальная программа "Комплексное развитие сельских территорий Суровкинского муниципального района Волгоградской области"</t>
  </si>
  <si>
    <t>23 0 00 00000</t>
  </si>
  <si>
    <t>Благоустройство сельских территорий</t>
  </si>
  <si>
    <t>23 0 14 00000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</si>
  <si>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</si>
  <si>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23 0 14 L5765</t>
  </si>
  <si>
    <t>99 0 00 S1776</t>
  </si>
  <si>
    <t>99 0 00 S177А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</si>
  <si>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</si>
  <si>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99 0 00 S2270</t>
  </si>
  <si>
    <t>Другие вопросы в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</si>
  <si>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</si>
  <si>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</si>
  <si>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</si>
  <si>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</si>
  <si>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</si>
  <si>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</si>
  <si>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</si>
  <si>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"Развитие дошкольного, общего и дополнительного образования детей"</t>
  </si>
  <si>
    <t>40 2 00 00000</t>
  </si>
  <si>
    <t>Развитие инфраструктуры дошкольного, общего и дополнительного образования детей</t>
  </si>
  <si>
    <t>40 2 04 00000</t>
  </si>
  <si>
    <t>Субсидия на обеспечение сбалансированности местных бюджетов бюджетам муниципальных образований</t>
  </si>
  <si>
    <t>40 2 04 71150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</si>
  <si>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</si>
  <si>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</si>
  <si>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40 2 04 S1775</t>
  </si>
  <si>
    <t>Субсидии бюджетным учреждениям на иные цели</t>
  </si>
  <si>
    <t>6 1 2</t>
  </si>
  <si>
    <t>40 2 04 S177Б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</si>
  <si>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</si>
  <si>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</si>
  <si>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</si>
  <si>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</si>
  <si>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</si>
  <si>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</si>
  <si>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</si>
  <si>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</si>
  <si>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</si>
  <si>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</si>
  <si>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</si>
  <si>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</si>
  <si>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</si>
  <si>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</si>
  <si>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</si>
  <si>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</si>
  <si>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</si>
  <si>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</si>
  <si>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</si>
  <si>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</si>
  <si>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</si>
  <si>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Субсидии автономным учреждениям на иные цели</t>
  </si>
  <si>
    <t>6 2 2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</si>
  <si>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</si>
  <si>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99 0 00 70870</t>
  </si>
  <si>
    <t>Общее образование</t>
  </si>
  <si>
    <t>07 02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</si>
  <si>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</si>
  <si>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</si>
  <si>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</si>
  <si>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</si>
  <si>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Расходы на обеспечение деятельности (оказание услуг) казённых учреждений</t>
  </si>
  <si>
    <t>40 1 03 00590</t>
  </si>
  <si>
    <t>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ВО,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</si>
  <si>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40 1 03 53030</t>
  </si>
  <si>
    <t>Субвенции на реализацию Закона Волгоградской области от 10 ноября 2005 г. № 1111-ОД "Об организации питания обучающихся (1--11 классы) в общеобразовательных организациях Волгоградской области"</t>
  </si>
  <si>
    <t>40 1 03 70370</t>
  </si>
  <si>
    <t>Субсидия бюджетам муниципальных районов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</si>
  <si>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40 1 03 L3040</t>
  </si>
  <si>
    <t>40 2 04 00590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</si>
  <si>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</si>
  <si>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40 2 04 S0980</t>
  </si>
  <si>
    <t>40 2 04 S1771</t>
  </si>
  <si>
    <t>40 2 04 S1773</t>
  </si>
  <si>
    <t>40 2 04 S1779</t>
  </si>
  <si>
    <t>40 2 04 S177В</t>
  </si>
  <si>
    <t>40 2 04 S177Г</t>
  </si>
  <si>
    <t>40 2 04 S177Е</t>
  </si>
  <si>
    <t>40 2 04 S177Ж</t>
  </si>
  <si>
    <t>Замена кровли и проведение необходимых для этого работ в зданиях образовательных учреждений</t>
  </si>
  <si>
    <t>40 2 05 00000</t>
  </si>
  <si>
    <t>Субсидия на замену кровли и проведению необходимых для этого работ в зданиях образовательных организаций Суровикинского муниципального района Волгоградской области</t>
  </si>
  <si>
    <t>40 2 05 S1850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</si>
  <si>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</si>
  <si>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</si>
  <si>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Субсидия на приобретение и замена осветительных приборов, а также на выполнение необходимых для этого работ в зданиях образовательных организаций Волгоградской области на 2020 год и на плановый период 2021 и 2022 годов</t>
  </si>
  <si>
    <t>40 2 06 S1840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</si>
  <si>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</si>
  <si>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</si>
  <si>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40 2 07 71150</t>
  </si>
  <si>
    <t>Субсидия на благоустройство площадок для проведения праздничных линеек и других мероприятий в муниципальных образовательных организациях Волгоградской области на 2020 год и на плановый период 2021 и 2022 годов</t>
  </si>
  <si>
    <t>40 2 07 S1890</t>
  </si>
  <si>
    <t>Модернизация спортивных площадок в общеобразовательных организациях</t>
  </si>
  <si>
    <t>40 2 08 00000</t>
  </si>
  <si>
    <t>Субсидия из областного бюджета бюджетам муниципальных районов на модернизацию спортивных площадок в общеобразовательных организациях Волгоградской области</t>
  </si>
  <si>
    <t>40 2 08 S1860</t>
  </si>
  <si>
    <t>Национальный проект "Образование"</t>
  </si>
  <si>
    <t>40 2 E0 00000</t>
  </si>
  <si>
    <t>Региональный проект "Успех каждого ребенка"</t>
  </si>
  <si>
    <t>40 2 E2 00000</t>
  </si>
  <si>
    <t>40 2 E2 50980</t>
  </si>
  <si>
    <t>67 0 00 00590</t>
  </si>
  <si>
    <t>Иные выплаты персоналу учреждений, за исключением фонда оплаты труда</t>
  </si>
  <si>
    <t>1 1 2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</si>
  <si>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</si>
  <si>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</si>
  <si>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</si>
  <si>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</si>
  <si>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</si>
  <si>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</si>
  <si>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67 0 00 70870</t>
  </si>
  <si>
    <t>67 0 00 71150</t>
  </si>
  <si>
    <t>Уплата налога на имущество и земельного налога</t>
  </si>
  <si>
    <t>67 0 00 80140</t>
  </si>
  <si>
    <t>67 0 00 80150</t>
  </si>
  <si>
    <t>Исполнение судебных актов</t>
  </si>
  <si>
    <t>99 0 00 80870</t>
  </si>
  <si>
    <t>Исполнение судебных актов Российской Федерации и мировых соглашений по возмещению причиненного вреда</t>
  </si>
  <si>
    <t>8 3 1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</si>
  <si>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</si>
  <si>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</si>
  <si>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</si>
  <si>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</si>
  <si>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</si>
  <si>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09 0 00 80140</t>
  </si>
  <si>
    <t>09 0 00 80150</t>
  </si>
  <si>
    <t>Основное мероприятие "Развитие дополнительного и неформального образования и социализация детей"</t>
  </si>
  <si>
    <t>40 2 02 00000</t>
  </si>
  <si>
    <t>40 2 02 00590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</si>
  <si>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</si>
  <si>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</si>
  <si>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</si>
  <si>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</si>
  <si>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"Молодежная политика в Суровикинском муниципальном районе"</t>
  </si>
  <si>
    <t>03 0 00 00000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</si>
  <si>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</si>
  <si>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</si>
  <si>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</si>
  <si>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</si>
  <si>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</si>
  <si>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</si>
  <si>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</si>
  <si>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</si>
  <si>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</si>
  <si>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</si>
  <si>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</si>
  <si>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</si>
  <si>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</si>
  <si>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</si>
  <si>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</si>
  <si>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</si>
  <si>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</si>
  <si>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40 3 01 70390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</si>
  <si>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</si>
  <si>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40 3 01 S0390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</si>
  <si>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</si>
  <si>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</si>
  <si>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</si>
  <si>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</si>
  <si>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</si>
  <si>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</si>
  <si>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</si>
  <si>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40 1 E0 00000</t>
  </si>
  <si>
    <t>Федеральный проект "Патриотическое воспитание граждан Российской Федерации"</t>
  </si>
  <si>
    <t>40 1 EВ 00000</t>
  </si>
  <si>
    <t>40 1 EВ 51790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</si>
  <si>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</si>
  <si>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</si>
  <si>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</si>
  <si>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</si>
  <si>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</si>
  <si>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90 0 00 80150</t>
  </si>
  <si>
    <t>КУЛЬТУРА, КИНЕМАТОГРАФИЯ</t>
  </si>
  <si>
    <t>08 00</t>
  </si>
  <si>
    <t>Культура</t>
  </si>
  <si>
    <t>08 01</t>
  </si>
  <si>
    <t>Муниципальная программа "Развитие и укрепление материально-технической базы учреждений культуры Суровикинского муниципального района"</t>
  </si>
  <si>
    <t>35 0 00 00000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</si>
  <si>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</si>
  <si>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 0 00 L4670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</si>
  <si>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</si>
  <si>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</si>
  <si>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</si>
  <si>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</si>
  <si>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</si>
  <si>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</si>
  <si>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</si>
  <si>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Обеспечение сохранения, использования и популяризация объектов культурного наследия</t>
  </si>
  <si>
    <t>34 2 00 00000</t>
  </si>
  <si>
    <t>Субсидия из областного бюджета бюджетам муниципальных образований Волгоградской области на обеспечение сохранения, использования и популяризацию объектов культурного наследия</t>
  </si>
  <si>
    <t>34 2 00 S2010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</si>
  <si>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</si>
  <si>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</si>
  <si>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</si>
  <si>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</si>
  <si>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</si>
  <si>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</si>
  <si>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</si>
  <si>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</si>
  <si>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</si>
  <si>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</si>
  <si>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</si>
  <si>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</si>
  <si>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</si>
  <si>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</si>
  <si>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</si>
  <si>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</si>
  <si>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</si>
  <si>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</si>
  <si>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Пособия, компенсации и иные социальные выплаты гражданам, кроме публичных нормативных обязательств</t>
  </si>
  <si>
    <t>3 2 1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</si>
  <si>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</si>
  <si>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</si>
  <si>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</si>
  <si>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</si>
  <si>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</si>
  <si>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</si>
  <si>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</si>
  <si>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</si>
  <si>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</si>
  <si>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</si>
  <si>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</si>
  <si>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</si>
  <si>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</si>
  <si>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</si>
  <si>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</si>
  <si>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</si>
  <si>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</si>
  <si>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</si>
  <si>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Субвенция бюджетам муниципальных районов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</si>
  <si>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99 0 00 72300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</si>
  <si>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</si>
  <si>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</si>
  <si>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</si>
  <si>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</si>
  <si>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</si>
  <si>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</si>
  <si>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</si>
  <si>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</si>
  <si>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</si>
  <si>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</si>
  <si>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</si>
  <si>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</si>
  <si>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Строительство физкультурно-оздоровительного комплекса открытого типа</t>
  </si>
  <si>
    <t>17 0 01 00000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</si>
  <si>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</si>
  <si>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17 0 01 40140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</si>
  <si>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</si>
  <si>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</si>
  <si>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</si>
  <si>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</si>
  <si>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</si>
  <si>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</si>
  <si>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</si>
  <si>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</si>
  <si>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</si>
  <si>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</si>
  <si>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</si>
  <si>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</si>
  <si>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</si>
  <si>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</si>
  <si>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17 2 00 80870</t>
  </si>
  <si>
    <t>17 2 00 S1777</t>
  </si>
  <si>
    <t>Массовый спорт</t>
  </si>
  <si>
    <t>11 02</t>
  </si>
  <si>
    <t>Закупка товаров, работ и услуг на мероприятия по созданию малых спортивных площадок (ГТО)</t>
  </si>
  <si>
    <t>17 0 01 20340</t>
  </si>
  <si>
    <t>17 0 01 71150</t>
  </si>
  <si>
    <t>Национальный проект "Демография"</t>
  </si>
  <si>
    <t>17 0 P0 00000</t>
  </si>
  <si>
    <t>Региональный проект "Создание для всех категорий и групп населения условий для занятий фической культурой и спортом, массовым спортом, в т.ч. повышение уровня обеспеченности населения объектами спорта, а также подготовка спортивного резерва"</t>
  </si>
  <si>
    <t>17 0 P5 00000</t>
  </si>
  <si>
    <t>Субсидия на реализацию мероприятий по закупке и монтажу оборудования для создания на сельских территориях малых спортивных площадок, монтируемых на открытых площадках или закрытых помещениях, на которых возможно проводить тестирование населения в соответствии с требованиями Всероссийского физкультурно-спортивного комплекса "Готов к труду и обороне"</t>
  </si>
  <si>
    <t>17 0 P5 52280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</si>
  <si>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</si>
  <si>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</si>
  <si>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</si>
  <si>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</si>
  <si>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</si>
  <si>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</si>
  <si>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</si>
  <si>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</si>
  <si>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</si>
  <si>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</si>
  <si>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</si>
  <si>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</si>
  <si>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</si>
  <si>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</si>
  <si>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</si>
  <si>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</si>
  <si>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Отклонение</t>
  </si>
  <si>
    <t>% исп-я</t>
  </si>
  <si>
    <t>1</t>
  </si>
  <si>
    <t>2</t>
  </si>
  <si>
    <t>3</t>
  </si>
  <si>
    <t>4</t>
  </si>
  <si>
    <t>5</t>
  </si>
  <si>
    <t>6</t>
  </si>
  <si>
    <t>7</t>
  </si>
  <si>
    <t>8</t>
  </si>
  <si>
    <t>Исполнение расходов бюджета Суровикинского муниципального района по</t>
  </si>
  <si>
    <t xml:space="preserve">разделам , подразделам , целевым статьям и видам расходов функциональной </t>
  </si>
  <si>
    <t xml:space="preserve"> классификации бюджета  муниципального района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</si>
</sst>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%"/>
  </numFmts>
  <fonts count="7" x14ac:knownFonts="1">
    <font>
      <sz val="10"/>
      <name val="Arial"/>
    </font>
    <font>
      <sz val="10"/>
      <name val="Arial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left" vertical="center" wrapText="1"/>
    </xf>
    <xf numFmtId="164" fontId="2" fillId="0" borderId="2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/>
    </xf>
    <xf numFmtId="4" fontId="6" fillId="0" borderId="3" xfId="0" applyNumberFormat="1" applyFont="1" applyBorder="1" applyAlignment="1" applyProtection="1">
      <alignment horizontal="right"/>
    </xf>
    <xf numFmtId="165" fontId="6" fillId="0" borderId="3" xfId="1" applyNumberFormat="1" applyFont="1" applyBorder="1" applyAlignment="1" applyProtection="1">
      <alignment horizontal="righ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0" fontId="6" fillId="0" borderId="0" xfId="0" applyFont="1"/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6:J589"/>
  <sheetViews>
    <sheetView showGridLines="0" tabSelected="1" workbookViewId="0"/>
  </sheetViews>
  <sheetFormatPr defaultColWidth="8.85546875" defaultRowHeight="12.75" customHeight="1" outlineLevelRow="6" x14ac:dyDescent="0.25"/>
  <cols>
    <col min="1" max="1" width="34.28515625" style="2" customWidth="1"/>
    <col min="2" max="2" width="10.28515625" style="18" customWidth="1"/>
    <col min="3" max="3" width="20.7109375" style="18" customWidth="1"/>
    <col min="4" max="4" width="10.28515625" style="18" customWidth="1"/>
    <col min="5" max="8" width="15.42578125" style="18" customWidth="1"/>
    <col min="9" max="10" width="9.140625" style="2" customWidth="1"/>
    <col min="11" max="16384" width="8.85546875" style="2"/>
  </cols>
  <sheetData>
    <row r="6" spans="1:10" ht="18.600000000000001" customHeight="1" x14ac:dyDescent="0.3">
      <c r="A6" s="19" t="s">
        <v>513</v>
      </c>
      <c r="B6" s="19"/>
      <c r="C6" s="19"/>
      <c r="D6" s="19"/>
      <c r="E6" s="19"/>
      <c r="F6" s="19"/>
      <c r="G6" s="19"/>
      <c r="H6" s="19"/>
    </row>
    <row r="7" spans="1:10" ht="12.75" customHeight="1" x14ac:dyDescent="0.3">
      <c r="A7" s="19" t="s">
        <v>514</v>
      </c>
      <c r="B7" s="19"/>
      <c r="C7" s="19"/>
      <c r="D7" s="19"/>
      <c r="E7" s="19"/>
      <c r="F7" s="19"/>
      <c r="G7" s="19"/>
      <c r="H7" s="19"/>
    </row>
    <row r="8" spans="1:10" ht="12.75" customHeight="1" x14ac:dyDescent="0.3">
      <c r="A8" s="19" t="s">
        <v>515</v>
      </c>
      <c r="B8" s="19"/>
      <c r="C8" s="19"/>
      <c r="D8" s="19"/>
      <c r="E8" s="19"/>
      <c r="F8" s="19"/>
      <c r="G8" s="19"/>
      <c r="H8" s="19"/>
    </row>
    <row r="11" spans="1:10" ht="15.75" x14ac:dyDescent="0.25">
      <c r="A11" s="3" t="s">
        <v>0</v>
      </c>
      <c r="B11" s="9"/>
      <c r="C11" s="9"/>
      <c r="D11" s="9"/>
      <c r="E11" s="9"/>
      <c r="F11" s="9"/>
      <c r="G11" s="9"/>
      <c r="H11" s="9"/>
      <c r="I11" s="4"/>
      <c r="J11" s="4"/>
    </row>
    <row r="12" spans="1:10" ht="31.5" x14ac:dyDescent="0.2">
      <c r="A12" s="1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503</v>
      </c>
      <c r="H12" s="10" t="s">
        <v>504</v>
      </c>
    </row>
    <row r="13" spans="1:10" ht="15.75" x14ac:dyDescent="0.2">
      <c r="A13" s="1" t="s">
        <v>505</v>
      </c>
      <c r="B13" s="10" t="s">
        <v>506</v>
      </c>
      <c r="C13" s="10" t="s">
        <v>507</v>
      </c>
      <c r="D13" s="10" t="s">
        <v>508</v>
      </c>
      <c r="E13" s="10" t="s">
        <v>509</v>
      </c>
      <c r="F13" s="10" t="s">
        <v>510</v>
      </c>
      <c r="G13" s="10" t="s">
        <v>511</v>
      </c>
      <c r="H13" s="10" t="s">
        <v>512</v>
      </c>
    </row>
    <row r="14" spans="1:10" ht="15.75" x14ac:dyDescent="0.25">
      <c r="A14" s="6" t="s">
        <v>7</v>
      </c>
      <c r="B14" s="11"/>
      <c r="C14" s="11"/>
      <c r="D14" s="11"/>
      <c r="E14" s="12">
        <f>799779189.64-1615392.96</f>
        <v>798163796.67999995</v>
      </c>
      <c r="F14" s="12">
        <v>346911049.64999998</v>
      </c>
      <c r="G14" s="12">
        <f>E14-F14</f>
        <v>451252747.02999997</v>
      </c>
      <c r="H14" s="13">
        <f>F14/E14</f>
        <v>0.43463641309339374</v>
      </c>
    </row>
    <row r="15" spans="1:10" ht="15.75" x14ac:dyDescent="0.25">
      <c r="A15" s="7" t="s">
        <v>8</v>
      </c>
      <c r="B15" s="14" t="s">
        <v>9</v>
      </c>
      <c r="C15" s="14"/>
      <c r="D15" s="14"/>
      <c r="E15" s="15">
        <v>54819813.170000002</v>
      </c>
      <c r="F15" s="15">
        <v>27527469.989999998</v>
      </c>
      <c r="G15" s="12">
        <f t="shared" ref="G15:G78" si="0">E15-F15</f>
        <v>27292343.180000003</v>
      </c>
      <c r="H15" s="13">
        <f t="shared" ref="H15:H78" si="1">F15/E15</f>
        <v>0.50214454224124083</v>
      </c>
    </row>
    <row r="16" spans="1:10" ht="33.75" outlineLevel="1" x14ac:dyDescent="0.25">
      <c r="A16" s="7" t="s">
        <v>10</v>
      </c>
      <c r="B16" s="14" t="s">
        <v>11</v>
      </c>
      <c r="C16" s="14"/>
      <c r="D16" s="14"/>
      <c r="E16" s="15">
        <v>1886971.03</v>
      </c>
      <c r="F16" s="15">
        <v>1340947.9099999999</v>
      </c>
      <c r="G16" s="12">
        <f t="shared" si="0"/>
        <v>546023.12000000011</v>
      </c>
      <c r="H16" s="13">
        <f t="shared" si="1"/>
        <v>0.71063513359820896</v>
      </c>
    </row>
    <row r="17" spans="1:8" ht="56.25" outlineLevel="2" x14ac:dyDescent="0.25">
      <c r="A17" s="7" t="s">
        <v>12</v>
      </c>
      <c r="B17" s="14" t="s">
        <v>11</v>
      </c>
      <c r="C17" s="14" t="s">
        <v>13</v>
      </c>
      <c r="D17" s="14"/>
      <c r="E17" s="15">
        <v>1886971.03</v>
      </c>
      <c r="F17" s="15">
        <v>1340947.9099999999</v>
      </c>
      <c r="G17" s="12">
        <f t="shared" si="0"/>
        <v>546023.12000000011</v>
      </c>
      <c r="H17" s="13">
        <f t="shared" si="1"/>
        <v>0.71063513359820896</v>
      </c>
    </row>
    <row r="18" spans="1:8" ht="33.75" outlineLevel="3" x14ac:dyDescent="0.25">
      <c r="A18" s="7" t="s">
        <v>14</v>
      </c>
      <c r="B18" s="14" t="s">
        <v>11</v>
      </c>
      <c r="C18" s="14" t="s">
        <v>15</v>
      </c>
      <c r="D18" s="14"/>
      <c r="E18" s="15">
        <v>1886971.03</v>
      </c>
      <c r="F18" s="15">
        <v>1340947.9099999999</v>
      </c>
      <c r="G18" s="12">
        <f t="shared" si="0"/>
        <v>546023.12000000011</v>
      </c>
      <c r="H18" s="13">
        <f t="shared" si="1"/>
        <v>0.71063513359820896</v>
      </c>
    </row>
    <row r="19" spans="1:8" ht="22.5" outlineLevel="6" x14ac:dyDescent="0.25">
      <c r="A19" s="5" t="s">
        <v>16</v>
      </c>
      <c r="B19" s="16" t="s">
        <v>11</v>
      </c>
      <c r="C19" s="16" t="s">
        <v>15</v>
      </c>
      <c r="D19" s="16" t="s">
        <v>17</v>
      </c>
      <c r="E19" s="17">
        <v>1512471.03</v>
      </c>
      <c r="F19" s="17">
        <v>1064351.5</v>
      </c>
      <c r="G19" s="12">
        <f t="shared" si="0"/>
        <v>448119.53</v>
      </c>
      <c r="H19" s="13">
        <f t="shared" si="1"/>
        <v>0.70371694987109934</v>
      </c>
    </row>
    <row r="20" spans="1:8" ht="45" outlineLevel="6" x14ac:dyDescent="0.25">
      <c r="A20" s="5" t="s">
        <v>18</v>
      </c>
      <c r="B20" s="16" t="s">
        <v>11</v>
      </c>
      <c r="C20" s="16" t="s">
        <v>15</v>
      </c>
      <c r="D20" s="16" t="s">
        <v>19</v>
      </c>
      <c r="E20" s="17">
        <v>374500</v>
      </c>
      <c r="F20" s="17">
        <v>276596.40999999997</v>
      </c>
      <c r="G20" s="12">
        <f t="shared" si="0"/>
        <v>97903.590000000026</v>
      </c>
      <c r="H20" s="13">
        <f t="shared" si="1"/>
        <v>0.73857519359145518</v>
      </c>
    </row>
    <row r="21" spans="1:8" ht="45" outlineLevel="1" x14ac:dyDescent="0.25">
      <c r="A21" s="7" t="s">
        <v>20</v>
      </c>
      <c r="B21" s="14" t="s">
        <v>21</v>
      </c>
      <c r="C21" s="14"/>
      <c r="D21" s="14"/>
      <c r="E21" s="15">
        <v>609500</v>
      </c>
      <c r="F21" s="15">
        <v>297392.86</v>
      </c>
      <c r="G21" s="12">
        <f t="shared" si="0"/>
        <v>312107.14</v>
      </c>
      <c r="H21" s="13">
        <f t="shared" si="1"/>
        <v>0.48792922067268252</v>
      </c>
    </row>
    <row r="22" spans="1:8" ht="56.25" outlineLevel="2" x14ac:dyDescent="0.25">
      <c r="A22" s="7" t="s">
        <v>12</v>
      </c>
      <c r="B22" s="14" t="s">
        <v>21</v>
      </c>
      <c r="C22" s="14" t="s">
        <v>13</v>
      </c>
      <c r="D22" s="14"/>
      <c r="E22" s="15">
        <v>607500</v>
      </c>
      <c r="F22" s="15">
        <v>297392.58</v>
      </c>
      <c r="G22" s="12">
        <f t="shared" si="0"/>
        <v>310107.42</v>
      </c>
      <c r="H22" s="13">
        <f t="shared" si="1"/>
        <v>0.48953511111111114</v>
      </c>
    </row>
    <row r="23" spans="1:8" ht="33.75" outlineLevel="3" x14ac:dyDescent="0.25">
      <c r="A23" s="7" t="s">
        <v>22</v>
      </c>
      <c r="B23" s="14" t="s">
        <v>21</v>
      </c>
      <c r="C23" s="14" t="s">
        <v>23</v>
      </c>
      <c r="D23" s="14"/>
      <c r="E23" s="15">
        <v>607500</v>
      </c>
      <c r="F23" s="15">
        <v>297392.58</v>
      </c>
      <c r="G23" s="12">
        <f t="shared" si="0"/>
        <v>310107.42</v>
      </c>
      <c r="H23" s="13">
        <f t="shared" si="1"/>
        <v>0.48953511111111114</v>
      </c>
    </row>
    <row r="24" spans="1:8" ht="22.5" outlineLevel="6" x14ac:dyDescent="0.25">
      <c r="A24" s="5" t="s">
        <v>16</v>
      </c>
      <c r="B24" s="16" t="s">
        <v>21</v>
      </c>
      <c r="C24" s="16" t="s">
        <v>23</v>
      </c>
      <c r="D24" s="16" t="s">
        <v>17</v>
      </c>
      <c r="E24" s="17">
        <v>387000</v>
      </c>
      <c r="F24" s="17">
        <v>211476.96</v>
      </c>
      <c r="G24" s="12">
        <f t="shared" si="0"/>
        <v>175523.04</v>
      </c>
      <c r="H24" s="13">
        <f t="shared" si="1"/>
        <v>0.54645209302325581</v>
      </c>
    </row>
    <row r="25" spans="1:8" ht="33.75" outlineLevel="6" x14ac:dyDescent="0.25">
      <c r="A25" s="5" t="s">
        <v>24</v>
      </c>
      <c r="B25" s="16" t="s">
        <v>21</v>
      </c>
      <c r="C25" s="16" t="s">
        <v>23</v>
      </c>
      <c r="D25" s="16" t="s">
        <v>25</v>
      </c>
      <c r="E25" s="17">
        <v>18000</v>
      </c>
      <c r="F25" s="17">
        <v>9000</v>
      </c>
      <c r="G25" s="12">
        <f t="shared" si="0"/>
        <v>9000</v>
      </c>
      <c r="H25" s="13">
        <f t="shared" si="1"/>
        <v>0.5</v>
      </c>
    </row>
    <row r="26" spans="1:8" ht="45" outlineLevel="6" x14ac:dyDescent="0.25">
      <c r="A26" s="5" t="s">
        <v>18</v>
      </c>
      <c r="B26" s="16" t="s">
        <v>21</v>
      </c>
      <c r="C26" s="16" t="s">
        <v>23</v>
      </c>
      <c r="D26" s="16" t="s">
        <v>19</v>
      </c>
      <c r="E26" s="17">
        <v>117000</v>
      </c>
      <c r="F26" s="17">
        <v>66115.820000000007</v>
      </c>
      <c r="G26" s="12">
        <f t="shared" si="0"/>
        <v>50884.179999999993</v>
      </c>
      <c r="H26" s="13">
        <f t="shared" si="1"/>
        <v>0.56509247863247869</v>
      </c>
    </row>
    <row r="27" spans="1:8" ht="15.75" outlineLevel="6" x14ac:dyDescent="0.25">
      <c r="A27" s="5" t="s">
        <v>26</v>
      </c>
      <c r="B27" s="16" t="s">
        <v>21</v>
      </c>
      <c r="C27" s="16" t="s">
        <v>23</v>
      </c>
      <c r="D27" s="16" t="s">
        <v>27</v>
      </c>
      <c r="E27" s="17">
        <v>85500</v>
      </c>
      <c r="F27" s="17">
        <v>10799.8</v>
      </c>
      <c r="G27" s="12">
        <f t="shared" si="0"/>
        <v>74700.2</v>
      </c>
      <c r="H27" s="13">
        <f t="shared" si="1"/>
        <v>0.12631345029239766</v>
      </c>
    </row>
    <row r="28" spans="1:8" ht="45" outlineLevel="2" x14ac:dyDescent="0.25">
      <c r="A28" s="7" t="s">
        <v>28</v>
      </c>
      <c r="B28" s="14" t="s">
        <v>21</v>
      </c>
      <c r="C28" s="14" t="s">
        <v>29</v>
      </c>
      <c r="D28" s="14"/>
      <c r="E28" s="15">
        <v>2000</v>
      </c>
      <c r="F28" s="15">
        <v>0.28000000000000003</v>
      </c>
      <c r="G28" s="12">
        <f t="shared" si="0"/>
        <v>1999.72</v>
      </c>
      <c r="H28" s="13">
        <f t="shared" si="1"/>
        <v>1.4000000000000001E-4</v>
      </c>
    </row>
    <row r="29" spans="1:8" ht="22.5" outlineLevel="3" x14ac:dyDescent="0.25">
      <c r="A29" s="7" t="s">
        <v>30</v>
      </c>
      <c r="B29" s="14" t="s">
        <v>21</v>
      </c>
      <c r="C29" s="14" t="s">
        <v>31</v>
      </c>
      <c r="D29" s="14"/>
      <c r="E29" s="15">
        <v>2000</v>
      </c>
      <c r="F29" s="15">
        <v>0.28000000000000003</v>
      </c>
      <c r="G29" s="12">
        <f t="shared" si="0"/>
        <v>1999.72</v>
      </c>
      <c r="H29" s="13">
        <f t="shared" si="1"/>
        <v>1.4000000000000001E-4</v>
      </c>
    </row>
    <row r="30" spans="1:8" ht="15.75" outlineLevel="6" x14ac:dyDescent="0.25">
      <c r="A30" s="5" t="s">
        <v>32</v>
      </c>
      <c r="B30" s="16" t="s">
        <v>21</v>
      </c>
      <c r="C30" s="16" t="s">
        <v>31</v>
      </c>
      <c r="D30" s="16" t="s">
        <v>33</v>
      </c>
      <c r="E30" s="17">
        <v>1000</v>
      </c>
      <c r="F30" s="17">
        <v>0</v>
      </c>
      <c r="G30" s="12">
        <f t="shared" si="0"/>
        <v>1000</v>
      </c>
      <c r="H30" s="13">
        <f t="shared" si="1"/>
        <v>0</v>
      </c>
    </row>
    <row r="31" spans="1:8" ht="15.75" outlineLevel="6" x14ac:dyDescent="0.25">
      <c r="A31" s="5" t="s">
        <v>34</v>
      </c>
      <c r="B31" s="16" t="s">
        <v>21</v>
      </c>
      <c r="C31" s="16" t="s">
        <v>31</v>
      </c>
      <c r="D31" s="16" t="s">
        <v>35</v>
      </c>
      <c r="E31" s="17">
        <v>1000</v>
      </c>
      <c r="F31" s="17">
        <v>0.28000000000000003</v>
      </c>
      <c r="G31" s="12">
        <f t="shared" si="0"/>
        <v>999.72</v>
      </c>
      <c r="H31" s="13">
        <f t="shared" si="1"/>
        <v>2.8000000000000003E-4</v>
      </c>
    </row>
    <row r="32" spans="1:8" ht="56.25" outlineLevel="1" x14ac:dyDescent="0.25">
      <c r="A32" s="7" t="s">
        <v>36</v>
      </c>
      <c r="B32" s="14" t="s">
        <v>37</v>
      </c>
      <c r="C32" s="14"/>
      <c r="D32" s="14"/>
      <c r="E32" s="15">
        <v>24086650.66</v>
      </c>
      <c r="F32" s="15">
        <v>12735258.609999999</v>
      </c>
      <c r="G32" s="12">
        <f t="shared" si="0"/>
        <v>11351392.050000001</v>
      </c>
      <c r="H32" s="13">
        <f t="shared" si="1"/>
        <v>0.52872683669336695</v>
      </c>
    </row>
    <row r="33" spans="1:8" ht="56.25" outlineLevel="2" x14ac:dyDescent="0.25">
      <c r="A33" s="7" t="s">
        <v>12</v>
      </c>
      <c r="B33" s="14" t="s">
        <v>37</v>
      </c>
      <c r="C33" s="14" t="s">
        <v>13</v>
      </c>
      <c r="D33" s="14"/>
      <c r="E33" s="15">
        <v>24080550.66</v>
      </c>
      <c r="F33" s="15">
        <v>12732487.33</v>
      </c>
      <c r="G33" s="12">
        <f t="shared" si="0"/>
        <v>11348063.33</v>
      </c>
      <c r="H33" s="13">
        <f t="shared" si="1"/>
        <v>0.52874568816027234</v>
      </c>
    </row>
    <row r="34" spans="1:8" ht="33.75" outlineLevel="3" x14ac:dyDescent="0.25">
      <c r="A34" s="7" t="s">
        <v>22</v>
      </c>
      <c r="B34" s="14" t="s">
        <v>37</v>
      </c>
      <c r="C34" s="14" t="s">
        <v>23</v>
      </c>
      <c r="D34" s="14"/>
      <c r="E34" s="15">
        <v>16733827.4</v>
      </c>
      <c r="F34" s="15">
        <v>9547397.6199999992</v>
      </c>
      <c r="G34" s="12">
        <f t="shared" si="0"/>
        <v>7186429.7800000012</v>
      </c>
      <c r="H34" s="13">
        <f t="shared" si="1"/>
        <v>0.57054476491134354</v>
      </c>
    </row>
    <row r="35" spans="1:8" ht="22.5" outlineLevel="6" x14ac:dyDescent="0.25">
      <c r="A35" s="5" t="s">
        <v>16</v>
      </c>
      <c r="B35" s="16" t="s">
        <v>37</v>
      </c>
      <c r="C35" s="16" t="s">
        <v>23</v>
      </c>
      <c r="D35" s="16" t="s">
        <v>17</v>
      </c>
      <c r="E35" s="17">
        <v>9066567.0299999993</v>
      </c>
      <c r="F35" s="17">
        <v>5670096.8300000001</v>
      </c>
      <c r="G35" s="12">
        <f t="shared" si="0"/>
        <v>3396470.1999999993</v>
      </c>
      <c r="H35" s="13">
        <f t="shared" si="1"/>
        <v>0.62538519940771897</v>
      </c>
    </row>
    <row r="36" spans="1:8" ht="33.75" outlineLevel="6" x14ac:dyDescent="0.25">
      <c r="A36" s="5" t="s">
        <v>24</v>
      </c>
      <c r="B36" s="16" t="s">
        <v>37</v>
      </c>
      <c r="C36" s="16" t="s">
        <v>23</v>
      </c>
      <c r="D36" s="16" t="s">
        <v>25</v>
      </c>
      <c r="E36" s="17">
        <v>62000</v>
      </c>
      <c r="F36" s="17">
        <v>21500</v>
      </c>
      <c r="G36" s="12">
        <f t="shared" si="0"/>
        <v>40500</v>
      </c>
      <c r="H36" s="13">
        <f t="shared" si="1"/>
        <v>0.34677419354838712</v>
      </c>
    </row>
    <row r="37" spans="1:8" ht="45" outlineLevel="6" x14ac:dyDescent="0.25">
      <c r="A37" s="5" t="s">
        <v>18</v>
      </c>
      <c r="B37" s="16" t="s">
        <v>37</v>
      </c>
      <c r="C37" s="16" t="s">
        <v>23</v>
      </c>
      <c r="D37" s="16" t="s">
        <v>19</v>
      </c>
      <c r="E37" s="17">
        <v>5471400</v>
      </c>
      <c r="F37" s="17">
        <v>2973707.76</v>
      </c>
      <c r="G37" s="12">
        <f t="shared" si="0"/>
        <v>2497692.2400000002</v>
      </c>
      <c r="H37" s="13">
        <f t="shared" si="1"/>
        <v>0.54350033994955582</v>
      </c>
    </row>
    <row r="38" spans="1:8" ht="15.75" outlineLevel="6" x14ac:dyDescent="0.25">
      <c r="A38" s="5" t="s">
        <v>26</v>
      </c>
      <c r="B38" s="16" t="s">
        <v>37</v>
      </c>
      <c r="C38" s="16" t="s">
        <v>23</v>
      </c>
      <c r="D38" s="16" t="s">
        <v>27</v>
      </c>
      <c r="E38" s="17">
        <v>1239067.8899999999</v>
      </c>
      <c r="F38" s="17">
        <v>395393.27</v>
      </c>
      <c r="G38" s="12">
        <f t="shared" si="0"/>
        <v>843674.61999999988</v>
      </c>
      <c r="H38" s="13">
        <f t="shared" si="1"/>
        <v>0.31910541237574969</v>
      </c>
    </row>
    <row r="39" spans="1:8" ht="15.75" outlineLevel="6" x14ac:dyDescent="0.25">
      <c r="A39" s="5" t="s">
        <v>38</v>
      </c>
      <c r="B39" s="16" t="s">
        <v>37</v>
      </c>
      <c r="C39" s="16" t="s">
        <v>23</v>
      </c>
      <c r="D39" s="16" t="s">
        <v>39</v>
      </c>
      <c r="E39" s="17">
        <v>894792.48</v>
      </c>
      <c r="F39" s="17">
        <v>486699.76</v>
      </c>
      <c r="G39" s="12">
        <f t="shared" si="0"/>
        <v>408092.72</v>
      </c>
      <c r="H39" s="13">
        <f t="shared" si="1"/>
        <v>0.54392473213453918</v>
      </c>
    </row>
    <row r="40" spans="1:8" ht="45" outlineLevel="3" x14ac:dyDescent="0.25">
      <c r="A40" s="7" t="s">
        <v>40</v>
      </c>
      <c r="B40" s="14" t="s">
        <v>37</v>
      </c>
      <c r="C40" s="14" t="s">
        <v>41</v>
      </c>
      <c r="D40" s="14"/>
      <c r="E40" s="15">
        <v>548700</v>
      </c>
      <c r="F40" s="15">
        <v>0</v>
      </c>
      <c r="G40" s="12">
        <f t="shared" si="0"/>
        <v>548700</v>
      </c>
      <c r="H40" s="13">
        <f t="shared" si="1"/>
        <v>0</v>
      </c>
    </row>
    <row r="41" spans="1:8" ht="22.5" outlineLevel="6" x14ac:dyDescent="0.25">
      <c r="A41" s="5" t="s">
        <v>16</v>
      </c>
      <c r="B41" s="16" t="s">
        <v>37</v>
      </c>
      <c r="C41" s="16" t="s">
        <v>41</v>
      </c>
      <c r="D41" s="16" t="s">
        <v>17</v>
      </c>
      <c r="E41" s="17">
        <v>421000</v>
      </c>
      <c r="F41" s="17">
        <v>0</v>
      </c>
      <c r="G41" s="12">
        <f t="shared" si="0"/>
        <v>421000</v>
      </c>
      <c r="H41" s="13">
        <f t="shared" si="1"/>
        <v>0</v>
      </c>
    </row>
    <row r="42" spans="1:8" ht="45" outlineLevel="6" x14ac:dyDescent="0.25">
      <c r="A42" s="5" t="s">
        <v>18</v>
      </c>
      <c r="B42" s="16" t="s">
        <v>37</v>
      </c>
      <c r="C42" s="16" t="s">
        <v>41</v>
      </c>
      <c r="D42" s="16" t="s">
        <v>19</v>
      </c>
      <c r="E42" s="17">
        <v>127700</v>
      </c>
      <c r="F42" s="17">
        <v>0</v>
      </c>
      <c r="G42" s="12">
        <f t="shared" si="0"/>
        <v>127700</v>
      </c>
      <c r="H42" s="13">
        <f t="shared" si="1"/>
        <v>0</v>
      </c>
    </row>
    <row r="43" spans="1:8" ht="33.75" outlineLevel="3" x14ac:dyDescent="0.25">
      <c r="A43" s="7" t="s">
        <v>42</v>
      </c>
      <c r="B43" s="14" t="s">
        <v>37</v>
      </c>
      <c r="C43" s="14" t="s">
        <v>43</v>
      </c>
      <c r="D43" s="14"/>
      <c r="E43" s="15">
        <v>353300</v>
      </c>
      <c r="F43" s="15">
        <v>140004.45000000001</v>
      </c>
      <c r="G43" s="12">
        <f t="shared" si="0"/>
        <v>213295.55</v>
      </c>
      <c r="H43" s="13">
        <f t="shared" si="1"/>
        <v>0.39627639399943393</v>
      </c>
    </row>
    <row r="44" spans="1:8" ht="22.5" outlineLevel="6" x14ac:dyDescent="0.25">
      <c r="A44" s="5" t="s">
        <v>16</v>
      </c>
      <c r="B44" s="16" t="s">
        <v>37</v>
      </c>
      <c r="C44" s="16" t="s">
        <v>43</v>
      </c>
      <c r="D44" s="16" t="s">
        <v>17</v>
      </c>
      <c r="E44" s="17">
        <v>234500</v>
      </c>
      <c r="F44" s="17">
        <v>109298.22</v>
      </c>
      <c r="G44" s="12">
        <f t="shared" si="0"/>
        <v>125201.78</v>
      </c>
      <c r="H44" s="13">
        <f t="shared" si="1"/>
        <v>0.4660904904051173</v>
      </c>
    </row>
    <row r="45" spans="1:8" ht="45" outlineLevel="6" x14ac:dyDescent="0.25">
      <c r="A45" s="5" t="s">
        <v>18</v>
      </c>
      <c r="B45" s="16" t="s">
        <v>37</v>
      </c>
      <c r="C45" s="16" t="s">
        <v>43</v>
      </c>
      <c r="D45" s="16" t="s">
        <v>19</v>
      </c>
      <c r="E45" s="17">
        <v>70819</v>
      </c>
      <c r="F45" s="17">
        <v>30706.23</v>
      </c>
      <c r="G45" s="12">
        <f t="shared" si="0"/>
        <v>40112.770000000004</v>
      </c>
      <c r="H45" s="13">
        <f t="shared" si="1"/>
        <v>0.43358745534390486</v>
      </c>
    </row>
    <row r="46" spans="1:8" ht="15.75" outlineLevel="6" x14ac:dyDescent="0.25">
      <c r="A46" s="5" t="s">
        <v>26</v>
      </c>
      <c r="B46" s="16" t="s">
        <v>37</v>
      </c>
      <c r="C46" s="16" t="s">
        <v>43</v>
      </c>
      <c r="D46" s="16" t="s">
        <v>27</v>
      </c>
      <c r="E46" s="17">
        <v>47981</v>
      </c>
      <c r="F46" s="17">
        <v>0</v>
      </c>
      <c r="G46" s="12">
        <f t="shared" si="0"/>
        <v>47981</v>
      </c>
      <c r="H46" s="13">
        <f t="shared" si="1"/>
        <v>0</v>
      </c>
    </row>
    <row r="47" spans="1:8" ht="45" outlineLevel="3" x14ac:dyDescent="0.25">
      <c r="A47" s="7" t="s">
        <v>44</v>
      </c>
      <c r="B47" s="14" t="s">
        <v>37</v>
      </c>
      <c r="C47" s="14" t="s">
        <v>45</v>
      </c>
      <c r="D47" s="14"/>
      <c r="E47" s="15">
        <v>391900</v>
      </c>
      <c r="F47" s="15">
        <v>242040.95999999999</v>
      </c>
      <c r="G47" s="12">
        <f t="shared" si="0"/>
        <v>149859.04</v>
      </c>
      <c r="H47" s="13">
        <f t="shared" si="1"/>
        <v>0.6176089818831334</v>
      </c>
    </row>
    <row r="48" spans="1:8" ht="22.5" outlineLevel="6" x14ac:dyDescent="0.25">
      <c r="A48" s="5" t="s">
        <v>16</v>
      </c>
      <c r="B48" s="16" t="s">
        <v>37</v>
      </c>
      <c r="C48" s="16" t="s">
        <v>45</v>
      </c>
      <c r="D48" s="16" t="s">
        <v>17</v>
      </c>
      <c r="E48" s="17">
        <v>301184</v>
      </c>
      <c r="F48" s="17">
        <v>199798.94</v>
      </c>
      <c r="G48" s="12">
        <f t="shared" si="0"/>
        <v>101385.06</v>
      </c>
      <c r="H48" s="13">
        <f t="shared" si="1"/>
        <v>0.6633783335104122</v>
      </c>
    </row>
    <row r="49" spans="1:8" ht="45" outlineLevel="6" x14ac:dyDescent="0.25">
      <c r="A49" s="5" t="s">
        <v>18</v>
      </c>
      <c r="B49" s="16" t="s">
        <v>37</v>
      </c>
      <c r="C49" s="16" t="s">
        <v>45</v>
      </c>
      <c r="D49" s="16" t="s">
        <v>19</v>
      </c>
      <c r="E49" s="17">
        <v>90716</v>
      </c>
      <c r="F49" s="17">
        <v>42242.02</v>
      </c>
      <c r="G49" s="12">
        <f t="shared" si="0"/>
        <v>48473.98</v>
      </c>
      <c r="H49" s="13">
        <f t="shared" si="1"/>
        <v>0.46565126328321349</v>
      </c>
    </row>
    <row r="50" spans="1:8" ht="67.5" outlineLevel="3" x14ac:dyDescent="0.25">
      <c r="A50" s="7" t="s">
        <v>46</v>
      </c>
      <c r="B50" s="14" t="s">
        <v>37</v>
      </c>
      <c r="C50" s="14" t="s">
        <v>47</v>
      </c>
      <c r="D50" s="14"/>
      <c r="E50" s="15">
        <v>398800</v>
      </c>
      <c r="F50" s="15">
        <v>43721.15</v>
      </c>
      <c r="G50" s="12">
        <f t="shared" si="0"/>
        <v>355078.85</v>
      </c>
      <c r="H50" s="13">
        <f t="shared" si="1"/>
        <v>0.1096317703109328</v>
      </c>
    </row>
    <row r="51" spans="1:8" ht="15.75" outlineLevel="6" x14ac:dyDescent="0.25">
      <c r="A51" s="5" t="s">
        <v>26</v>
      </c>
      <c r="B51" s="16" t="s">
        <v>37</v>
      </c>
      <c r="C51" s="16" t="s">
        <v>47</v>
      </c>
      <c r="D51" s="16" t="s">
        <v>27</v>
      </c>
      <c r="E51" s="17">
        <v>398800</v>
      </c>
      <c r="F51" s="17">
        <v>43721.15</v>
      </c>
      <c r="G51" s="12">
        <f t="shared" si="0"/>
        <v>355078.85</v>
      </c>
      <c r="H51" s="13">
        <f t="shared" si="1"/>
        <v>0.1096317703109328</v>
      </c>
    </row>
    <row r="52" spans="1:8" ht="33.75" outlineLevel="3" x14ac:dyDescent="0.25">
      <c r="A52" s="7" t="s">
        <v>48</v>
      </c>
      <c r="B52" s="14" t="s">
        <v>37</v>
      </c>
      <c r="C52" s="14" t="s">
        <v>49</v>
      </c>
      <c r="D52" s="14"/>
      <c r="E52" s="15">
        <v>5654023.2599999998</v>
      </c>
      <c r="F52" s="15">
        <v>2759323.15</v>
      </c>
      <c r="G52" s="12">
        <f t="shared" si="0"/>
        <v>2894700.11</v>
      </c>
      <c r="H52" s="13">
        <f t="shared" si="1"/>
        <v>0.48802826290459939</v>
      </c>
    </row>
    <row r="53" spans="1:8" ht="22.5" outlineLevel="6" x14ac:dyDescent="0.25">
      <c r="A53" s="5" t="s">
        <v>16</v>
      </c>
      <c r="B53" s="16" t="s">
        <v>37</v>
      </c>
      <c r="C53" s="16" t="s">
        <v>49</v>
      </c>
      <c r="D53" s="16" t="s">
        <v>17</v>
      </c>
      <c r="E53" s="17">
        <v>5186979.2</v>
      </c>
      <c r="F53" s="17">
        <v>2759323.15</v>
      </c>
      <c r="G53" s="12">
        <f t="shared" si="0"/>
        <v>2427656.0500000003</v>
      </c>
      <c r="H53" s="13">
        <f t="shared" si="1"/>
        <v>0.53197112299968352</v>
      </c>
    </row>
    <row r="54" spans="1:8" ht="45" outlineLevel="6" x14ac:dyDescent="0.25">
      <c r="A54" s="5" t="s">
        <v>18</v>
      </c>
      <c r="B54" s="16" t="s">
        <v>37</v>
      </c>
      <c r="C54" s="16" t="s">
        <v>49</v>
      </c>
      <c r="D54" s="16" t="s">
        <v>19</v>
      </c>
      <c r="E54" s="17">
        <v>467044.06</v>
      </c>
      <c r="F54" s="17">
        <v>0</v>
      </c>
      <c r="G54" s="12">
        <f t="shared" si="0"/>
        <v>467044.06</v>
      </c>
      <c r="H54" s="13">
        <f t="shared" si="1"/>
        <v>0</v>
      </c>
    </row>
    <row r="55" spans="1:8" ht="45" outlineLevel="2" x14ac:dyDescent="0.25">
      <c r="A55" s="7" t="s">
        <v>28</v>
      </c>
      <c r="B55" s="14" t="s">
        <v>37</v>
      </c>
      <c r="C55" s="14" t="s">
        <v>29</v>
      </c>
      <c r="D55" s="14"/>
      <c r="E55" s="15">
        <v>6100</v>
      </c>
      <c r="F55" s="15">
        <v>2771.28</v>
      </c>
      <c r="G55" s="12">
        <f t="shared" si="0"/>
        <v>3328.72</v>
      </c>
      <c r="H55" s="13">
        <f t="shared" si="1"/>
        <v>0.45430819672131151</v>
      </c>
    </row>
    <row r="56" spans="1:8" ht="22.5" outlineLevel="3" x14ac:dyDescent="0.25">
      <c r="A56" s="7" t="s">
        <v>50</v>
      </c>
      <c r="B56" s="14" t="s">
        <v>37</v>
      </c>
      <c r="C56" s="14" t="s">
        <v>51</v>
      </c>
      <c r="D56" s="14"/>
      <c r="E56" s="15">
        <v>4177.17</v>
      </c>
      <c r="F56" s="15">
        <v>1727.83</v>
      </c>
      <c r="G56" s="12">
        <f t="shared" si="0"/>
        <v>2449.34</v>
      </c>
      <c r="H56" s="13">
        <f t="shared" si="1"/>
        <v>0.41363650509794908</v>
      </c>
    </row>
    <row r="57" spans="1:8" ht="22.5" outlineLevel="6" x14ac:dyDescent="0.25">
      <c r="A57" s="5" t="s">
        <v>52</v>
      </c>
      <c r="B57" s="16" t="s">
        <v>37</v>
      </c>
      <c r="C57" s="16" t="s">
        <v>51</v>
      </c>
      <c r="D57" s="16" t="s">
        <v>53</v>
      </c>
      <c r="E57" s="17">
        <v>2606.1</v>
      </c>
      <c r="F57" s="17">
        <v>1727.83</v>
      </c>
      <c r="G57" s="12">
        <f t="shared" si="0"/>
        <v>878.27</v>
      </c>
      <c r="H57" s="13">
        <f t="shared" si="1"/>
        <v>0.66299451287364264</v>
      </c>
    </row>
    <row r="58" spans="1:8" ht="15.75" outlineLevel="6" x14ac:dyDescent="0.25">
      <c r="A58" s="5" t="s">
        <v>34</v>
      </c>
      <c r="B58" s="16" t="s">
        <v>37</v>
      </c>
      <c r="C58" s="16" t="s">
        <v>51</v>
      </c>
      <c r="D58" s="16" t="s">
        <v>35</v>
      </c>
      <c r="E58" s="17">
        <v>1571.07</v>
      </c>
      <c r="F58" s="17">
        <v>0</v>
      </c>
      <c r="G58" s="12">
        <f t="shared" si="0"/>
        <v>1571.07</v>
      </c>
      <c r="H58" s="13">
        <f t="shared" si="1"/>
        <v>0</v>
      </c>
    </row>
    <row r="59" spans="1:8" ht="22.5" outlineLevel="3" x14ac:dyDescent="0.25">
      <c r="A59" s="7" t="s">
        <v>30</v>
      </c>
      <c r="B59" s="14" t="s">
        <v>37</v>
      </c>
      <c r="C59" s="14" t="s">
        <v>31</v>
      </c>
      <c r="D59" s="14"/>
      <c r="E59" s="15">
        <v>1922.83</v>
      </c>
      <c r="F59" s="15">
        <v>1043.45</v>
      </c>
      <c r="G59" s="12">
        <f t="shared" si="0"/>
        <v>879.37999999999988</v>
      </c>
      <c r="H59" s="13">
        <f t="shared" si="1"/>
        <v>0.54266367801625737</v>
      </c>
    </row>
    <row r="60" spans="1:8" ht="15.75" outlineLevel="6" x14ac:dyDescent="0.25">
      <c r="A60" s="5" t="s">
        <v>32</v>
      </c>
      <c r="B60" s="16" t="s">
        <v>37</v>
      </c>
      <c r="C60" s="16" t="s">
        <v>31</v>
      </c>
      <c r="D60" s="16" t="s">
        <v>33</v>
      </c>
      <c r="E60" s="17">
        <v>168</v>
      </c>
      <c r="F60" s="17">
        <v>168</v>
      </c>
      <c r="G60" s="12">
        <f t="shared" si="0"/>
        <v>0</v>
      </c>
      <c r="H60" s="13">
        <f t="shared" si="1"/>
        <v>1</v>
      </c>
    </row>
    <row r="61" spans="1:8" ht="15.75" outlineLevel="6" x14ac:dyDescent="0.25">
      <c r="A61" s="5" t="s">
        <v>34</v>
      </c>
      <c r="B61" s="16" t="s">
        <v>37</v>
      </c>
      <c r="C61" s="16" t="s">
        <v>31</v>
      </c>
      <c r="D61" s="16" t="s">
        <v>35</v>
      </c>
      <c r="E61" s="17">
        <v>1754.83</v>
      </c>
      <c r="F61" s="17">
        <v>875.45</v>
      </c>
      <c r="G61" s="12">
        <f t="shared" si="0"/>
        <v>879.37999999999988</v>
      </c>
      <c r="H61" s="13">
        <f t="shared" si="1"/>
        <v>0.49888023341292326</v>
      </c>
    </row>
    <row r="62" spans="1:8" ht="45" outlineLevel="1" x14ac:dyDescent="0.25">
      <c r="A62" s="7" t="s">
        <v>54</v>
      </c>
      <c r="B62" s="14" t="s">
        <v>55</v>
      </c>
      <c r="C62" s="14"/>
      <c r="D62" s="14"/>
      <c r="E62" s="15">
        <v>10007186.23</v>
      </c>
      <c r="F62" s="15">
        <v>3796147.96</v>
      </c>
      <c r="G62" s="12">
        <f t="shared" si="0"/>
        <v>6211038.2700000005</v>
      </c>
      <c r="H62" s="13">
        <f t="shared" si="1"/>
        <v>0.37934219197597563</v>
      </c>
    </row>
    <row r="63" spans="1:8" ht="56.25" outlineLevel="2" x14ac:dyDescent="0.25">
      <c r="A63" s="7" t="s">
        <v>12</v>
      </c>
      <c r="B63" s="14" t="s">
        <v>55</v>
      </c>
      <c r="C63" s="14" t="s">
        <v>13</v>
      </c>
      <c r="D63" s="14"/>
      <c r="E63" s="15">
        <v>10001186.23</v>
      </c>
      <c r="F63" s="15">
        <v>3796050.96</v>
      </c>
      <c r="G63" s="12">
        <f t="shared" si="0"/>
        <v>6205135.2700000005</v>
      </c>
      <c r="H63" s="13">
        <f t="shared" si="1"/>
        <v>0.37956007144564491</v>
      </c>
    </row>
    <row r="64" spans="1:8" ht="33.75" outlineLevel="3" x14ac:dyDescent="0.25">
      <c r="A64" s="7" t="s">
        <v>22</v>
      </c>
      <c r="B64" s="14" t="s">
        <v>55</v>
      </c>
      <c r="C64" s="14" t="s">
        <v>23</v>
      </c>
      <c r="D64" s="14"/>
      <c r="E64" s="15">
        <v>9206164.8800000008</v>
      </c>
      <c r="F64" s="15">
        <v>3277979.21</v>
      </c>
      <c r="G64" s="12">
        <f t="shared" si="0"/>
        <v>5928185.6700000009</v>
      </c>
      <c r="H64" s="13">
        <f t="shared" si="1"/>
        <v>0.35606349144596244</v>
      </c>
    </row>
    <row r="65" spans="1:8" ht="22.5" outlineLevel="6" x14ac:dyDescent="0.25">
      <c r="A65" s="5" t="s">
        <v>16</v>
      </c>
      <c r="B65" s="16" t="s">
        <v>55</v>
      </c>
      <c r="C65" s="16" t="s">
        <v>23</v>
      </c>
      <c r="D65" s="16" t="s">
        <v>17</v>
      </c>
      <c r="E65" s="17">
        <v>6443378.6500000004</v>
      </c>
      <c r="F65" s="17">
        <v>2503349.35</v>
      </c>
      <c r="G65" s="12">
        <f t="shared" si="0"/>
        <v>3940029.3000000003</v>
      </c>
      <c r="H65" s="13">
        <f t="shared" si="1"/>
        <v>0.38851501455684279</v>
      </c>
    </row>
    <row r="66" spans="1:8" ht="33.75" outlineLevel="6" x14ac:dyDescent="0.25">
      <c r="A66" s="5" t="s">
        <v>24</v>
      </c>
      <c r="B66" s="16" t="s">
        <v>55</v>
      </c>
      <c r="C66" s="16" t="s">
        <v>23</v>
      </c>
      <c r="D66" s="16" t="s">
        <v>25</v>
      </c>
      <c r="E66" s="17">
        <v>43200</v>
      </c>
      <c r="F66" s="17">
        <v>21600</v>
      </c>
      <c r="G66" s="12">
        <f t="shared" si="0"/>
        <v>21600</v>
      </c>
      <c r="H66" s="13">
        <f t="shared" si="1"/>
        <v>0.5</v>
      </c>
    </row>
    <row r="67" spans="1:8" ht="45" outlineLevel="6" x14ac:dyDescent="0.25">
      <c r="A67" s="5" t="s">
        <v>18</v>
      </c>
      <c r="B67" s="16" t="s">
        <v>55</v>
      </c>
      <c r="C67" s="16" t="s">
        <v>23</v>
      </c>
      <c r="D67" s="16" t="s">
        <v>19</v>
      </c>
      <c r="E67" s="17">
        <v>1916694.23</v>
      </c>
      <c r="F67" s="17">
        <v>607713.35</v>
      </c>
      <c r="G67" s="12">
        <f t="shared" si="0"/>
        <v>1308980.8799999999</v>
      </c>
      <c r="H67" s="13">
        <f t="shared" si="1"/>
        <v>0.317063275137005</v>
      </c>
    </row>
    <row r="68" spans="1:8" ht="15.75" outlineLevel="6" x14ac:dyDescent="0.25">
      <c r="A68" s="5" t="s">
        <v>26</v>
      </c>
      <c r="B68" s="16" t="s">
        <v>55</v>
      </c>
      <c r="C68" s="16" t="s">
        <v>23</v>
      </c>
      <c r="D68" s="16" t="s">
        <v>27</v>
      </c>
      <c r="E68" s="17">
        <v>802892</v>
      </c>
      <c r="F68" s="17">
        <v>145316.51</v>
      </c>
      <c r="G68" s="12">
        <f t="shared" si="0"/>
        <v>657575.49</v>
      </c>
      <c r="H68" s="13">
        <f t="shared" si="1"/>
        <v>0.18099135375617145</v>
      </c>
    </row>
    <row r="69" spans="1:8" ht="33.75" outlineLevel="3" x14ac:dyDescent="0.25">
      <c r="A69" s="7" t="s">
        <v>56</v>
      </c>
      <c r="B69" s="14" t="s">
        <v>55</v>
      </c>
      <c r="C69" s="14" t="s">
        <v>57</v>
      </c>
      <c r="D69" s="14"/>
      <c r="E69" s="15">
        <v>795021.35</v>
      </c>
      <c r="F69" s="15">
        <v>518071.75</v>
      </c>
      <c r="G69" s="12">
        <f t="shared" si="0"/>
        <v>276949.59999999998</v>
      </c>
      <c r="H69" s="13">
        <f t="shared" si="1"/>
        <v>0.65164507846235831</v>
      </c>
    </row>
    <row r="70" spans="1:8" ht="22.5" outlineLevel="6" x14ac:dyDescent="0.25">
      <c r="A70" s="5" t="s">
        <v>16</v>
      </c>
      <c r="B70" s="16" t="s">
        <v>55</v>
      </c>
      <c r="C70" s="16" t="s">
        <v>57</v>
      </c>
      <c r="D70" s="16" t="s">
        <v>17</v>
      </c>
      <c r="E70" s="17">
        <v>611721.35</v>
      </c>
      <c r="F70" s="17">
        <v>417720.52</v>
      </c>
      <c r="G70" s="12">
        <f t="shared" si="0"/>
        <v>194000.82999999996</v>
      </c>
      <c r="H70" s="13">
        <f t="shared" si="1"/>
        <v>0.68286078293654462</v>
      </c>
    </row>
    <row r="71" spans="1:8" ht="45" outlineLevel="6" x14ac:dyDescent="0.25">
      <c r="A71" s="5" t="s">
        <v>18</v>
      </c>
      <c r="B71" s="16" t="s">
        <v>55</v>
      </c>
      <c r="C71" s="16" t="s">
        <v>57</v>
      </c>
      <c r="D71" s="16" t="s">
        <v>19</v>
      </c>
      <c r="E71" s="17">
        <v>183300</v>
      </c>
      <c r="F71" s="17">
        <v>100351.23</v>
      </c>
      <c r="G71" s="12">
        <f t="shared" si="0"/>
        <v>82948.77</v>
      </c>
      <c r="H71" s="13">
        <f t="shared" si="1"/>
        <v>0.54746988543371522</v>
      </c>
    </row>
    <row r="72" spans="1:8" ht="45" outlineLevel="2" x14ac:dyDescent="0.25">
      <c r="A72" s="7" t="s">
        <v>28</v>
      </c>
      <c r="B72" s="14" t="s">
        <v>55</v>
      </c>
      <c r="C72" s="14" t="s">
        <v>29</v>
      </c>
      <c r="D72" s="14"/>
      <c r="E72" s="15">
        <v>6000</v>
      </c>
      <c r="F72" s="15">
        <v>97</v>
      </c>
      <c r="G72" s="12">
        <f t="shared" si="0"/>
        <v>5903</v>
      </c>
      <c r="H72" s="13">
        <f t="shared" si="1"/>
        <v>1.6166666666666666E-2</v>
      </c>
    </row>
    <row r="73" spans="1:8" ht="22.5" outlineLevel="3" x14ac:dyDescent="0.25">
      <c r="A73" s="7" t="s">
        <v>50</v>
      </c>
      <c r="B73" s="14" t="s">
        <v>55</v>
      </c>
      <c r="C73" s="14" t="s">
        <v>51</v>
      </c>
      <c r="D73" s="14"/>
      <c r="E73" s="15">
        <v>998.96</v>
      </c>
      <c r="F73" s="15">
        <v>3</v>
      </c>
      <c r="G73" s="12">
        <f t="shared" si="0"/>
        <v>995.96</v>
      </c>
      <c r="H73" s="13">
        <f t="shared" si="1"/>
        <v>3.0031232481781051E-3</v>
      </c>
    </row>
    <row r="74" spans="1:8" ht="22.5" outlineLevel="6" x14ac:dyDescent="0.25">
      <c r="A74" s="5" t="s">
        <v>52</v>
      </c>
      <c r="B74" s="16" t="s">
        <v>55</v>
      </c>
      <c r="C74" s="16" t="s">
        <v>51</v>
      </c>
      <c r="D74" s="16" t="s">
        <v>53</v>
      </c>
      <c r="E74" s="17">
        <v>998.96</v>
      </c>
      <c r="F74" s="17">
        <v>3</v>
      </c>
      <c r="G74" s="12">
        <f t="shared" si="0"/>
        <v>995.96</v>
      </c>
      <c r="H74" s="13">
        <f t="shared" si="1"/>
        <v>3.0031232481781051E-3</v>
      </c>
    </row>
    <row r="75" spans="1:8" ht="22.5" outlineLevel="3" x14ac:dyDescent="0.25">
      <c r="A75" s="7" t="s">
        <v>30</v>
      </c>
      <c r="B75" s="14" t="s">
        <v>55</v>
      </c>
      <c r="C75" s="14" t="s">
        <v>31</v>
      </c>
      <c r="D75" s="14"/>
      <c r="E75" s="15">
        <v>5001.04</v>
      </c>
      <c r="F75" s="15">
        <v>94</v>
      </c>
      <c r="G75" s="12">
        <f t="shared" si="0"/>
        <v>4907.04</v>
      </c>
      <c r="H75" s="13">
        <f t="shared" si="1"/>
        <v>1.8796090413194057E-2</v>
      </c>
    </row>
    <row r="76" spans="1:8" ht="15.75" outlineLevel="6" x14ac:dyDescent="0.25">
      <c r="A76" s="5" t="s">
        <v>32</v>
      </c>
      <c r="B76" s="16" t="s">
        <v>55</v>
      </c>
      <c r="C76" s="16" t="s">
        <v>31</v>
      </c>
      <c r="D76" s="16" t="s">
        <v>33</v>
      </c>
      <c r="E76" s="17">
        <v>3000</v>
      </c>
      <c r="F76" s="17">
        <v>0</v>
      </c>
      <c r="G76" s="12">
        <f t="shared" si="0"/>
        <v>3000</v>
      </c>
      <c r="H76" s="13">
        <f t="shared" si="1"/>
        <v>0</v>
      </c>
    </row>
    <row r="77" spans="1:8" ht="15.75" outlineLevel="6" x14ac:dyDescent="0.25">
      <c r="A77" s="5" t="s">
        <v>34</v>
      </c>
      <c r="B77" s="16" t="s">
        <v>55</v>
      </c>
      <c r="C77" s="16" t="s">
        <v>31</v>
      </c>
      <c r="D77" s="16" t="s">
        <v>35</v>
      </c>
      <c r="E77" s="17">
        <v>2001.04</v>
      </c>
      <c r="F77" s="17">
        <v>94</v>
      </c>
      <c r="G77" s="12">
        <f t="shared" si="0"/>
        <v>1907.04</v>
      </c>
      <c r="H77" s="13">
        <f t="shared" si="1"/>
        <v>4.6975572702194858E-2</v>
      </c>
    </row>
    <row r="78" spans="1:8" ht="15.75" outlineLevel="1" x14ac:dyDescent="0.25">
      <c r="A78" s="7" t="s">
        <v>58</v>
      </c>
      <c r="B78" s="14" t="s">
        <v>59</v>
      </c>
      <c r="C78" s="14"/>
      <c r="D78" s="14"/>
      <c r="E78" s="15">
        <v>90000</v>
      </c>
      <c r="F78" s="15">
        <v>0</v>
      </c>
      <c r="G78" s="12">
        <f t="shared" si="0"/>
        <v>90000</v>
      </c>
      <c r="H78" s="13">
        <f t="shared" si="1"/>
        <v>0</v>
      </c>
    </row>
    <row r="79" spans="1:8" ht="45" outlineLevel="2" x14ac:dyDescent="0.25">
      <c r="A79" s="7" t="s">
        <v>28</v>
      </c>
      <c r="B79" s="14" t="s">
        <v>59</v>
      </c>
      <c r="C79" s="14" t="s">
        <v>29</v>
      </c>
      <c r="D79" s="14"/>
      <c r="E79" s="15">
        <v>90000</v>
      </c>
      <c r="F79" s="15">
        <v>0</v>
      </c>
      <c r="G79" s="12">
        <f t="shared" ref="G79:G142" si="2">E79-F79</f>
        <v>90000</v>
      </c>
      <c r="H79" s="13">
        <f t="shared" ref="H79:H142" si="3">F79/E79</f>
        <v>0</v>
      </c>
    </row>
    <row r="80" spans="1:8" ht="15.75" outlineLevel="3" x14ac:dyDescent="0.25">
      <c r="A80" s="7" t="s">
        <v>60</v>
      </c>
      <c r="B80" s="14" t="s">
        <v>59</v>
      </c>
      <c r="C80" s="14" t="s">
        <v>61</v>
      </c>
      <c r="D80" s="14"/>
      <c r="E80" s="15">
        <v>90000</v>
      </c>
      <c r="F80" s="15">
        <v>0</v>
      </c>
      <c r="G80" s="12">
        <f t="shared" si="2"/>
        <v>90000</v>
      </c>
      <c r="H80" s="13">
        <f t="shared" si="3"/>
        <v>0</v>
      </c>
    </row>
    <row r="81" spans="1:8" ht="15.75" outlineLevel="6" x14ac:dyDescent="0.25">
      <c r="A81" s="5" t="s">
        <v>62</v>
      </c>
      <c r="B81" s="16" t="s">
        <v>59</v>
      </c>
      <c r="C81" s="16" t="s">
        <v>61</v>
      </c>
      <c r="D81" s="16" t="s">
        <v>63</v>
      </c>
      <c r="E81" s="17">
        <v>90000</v>
      </c>
      <c r="F81" s="17">
        <v>0</v>
      </c>
      <c r="G81" s="12">
        <f t="shared" si="2"/>
        <v>90000</v>
      </c>
      <c r="H81" s="13">
        <f t="shared" si="3"/>
        <v>0</v>
      </c>
    </row>
    <row r="82" spans="1:8" ht="15.75" outlineLevel="1" x14ac:dyDescent="0.25">
      <c r="A82" s="7" t="s">
        <v>64</v>
      </c>
      <c r="B82" s="14" t="s">
        <v>65</v>
      </c>
      <c r="C82" s="14"/>
      <c r="D82" s="14"/>
      <c r="E82" s="15">
        <v>18139505.25</v>
      </c>
      <c r="F82" s="15">
        <v>9357722.6500000004</v>
      </c>
      <c r="G82" s="12">
        <f t="shared" si="2"/>
        <v>8781782.5999999996</v>
      </c>
      <c r="H82" s="13">
        <f t="shared" si="3"/>
        <v>0.51587529654371367</v>
      </c>
    </row>
    <row r="83" spans="1:8" ht="33.75" outlineLevel="2" x14ac:dyDescent="0.25">
      <c r="A83" s="7" t="s">
        <v>66</v>
      </c>
      <c r="B83" s="14" t="s">
        <v>65</v>
      </c>
      <c r="C83" s="14" t="s">
        <v>67</v>
      </c>
      <c r="D83" s="14"/>
      <c r="E83" s="15">
        <v>1618393.6</v>
      </c>
      <c r="F83" s="15">
        <v>781079.1</v>
      </c>
      <c r="G83" s="12">
        <f t="shared" si="2"/>
        <v>837314.50000000012</v>
      </c>
      <c r="H83" s="13">
        <f t="shared" si="3"/>
        <v>0.48262616708321138</v>
      </c>
    </row>
    <row r="84" spans="1:8" ht="45" outlineLevel="3" x14ac:dyDescent="0.25">
      <c r="A84" s="7" t="s">
        <v>68</v>
      </c>
      <c r="B84" s="14" t="s">
        <v>65</v>
      </c>
      <c r="C84" s="14" t="s">
        <v>69</v>
      </c>
      <c r="D84" s="14"/>
      <c r="E84" s="15">
        <v>1518393.6</v>
      </c>
      <c r="F84" s="15">
        <v>781079.1</v>
      </c>
      <c r="G84" s="12">
        <f t="shared" si="2"/>
        <v>737314.50000000012</v>
      </c>
      <c r="H84" s="13">
        <f t="shared" si="3"/>
        <v>0.51441148065956022</v>
      </c>
    </row>
    <row r="85" spans="1:8" ht="22.5" outlineLevel="4" x14ac:dyDescent="0.25">
      <c r="A85" s="7" t="s">
        <v>70</v>
      </c>
      <c r="B85" s="14" t="s">
        <v>65</v>
      </c>
      <c r="C85" s="14" t="s">
        <v>71</v>
      </c>
      <c r="D85" s="14"/>
      <c r="E85" s="15">
        <v>1518393.6</v>
      </c>
      <c r="F85" s="15">
        <v>781079.1</v>
      </c>
      <c r="G85" s="12">
        <f t="shared" si="2"/>
        <v>737314.50000000012</v>
      </c>
      <c r="H85" s="13">
        <f t="shared" si="3"/>
        <v>0.51441148065956022</v>
      </c>
    </row>
    <row r="86" spans="1:8" ht="15.75" outlineLevel="6" x14ac:dyDescent="0.25">
      <c r="A86" s="5" t="s">
        <v>26</v>
      </c>
      <c r="B86" s="16" t="s">
        <v>65</v>
      </c>
      <c r="C86" s="16" t="s">
        <v>71</v>
      </c>
      <c r="D86" s="16" t="s">
        <v>27</v>
      </c>
      <c r="E86" s="17">
        <v>1518393.6</v>
      </c>
      <c r="F86" s="17">
        <v>781079.1</v>
      </c>
      <c r="G86" s="12">
        <f t="shared" si="2"/>
        <v>737314.50000000012</v>
      </c>
      <c r="H86" s="13">
        <f t="shared" si="3"/>
        <v>0.51441148065956022</v>
      </c>
    </row>
    <row r="87" spans="1:8" ht="45" outlineLevel="2" x14ac:dyDescent="0.25">
      <c r="A87" s="7" t="s">
        <v>72</v>
      </c>
      <c r="B87" s="14" t="s">
        <v>65</v>
      </c>
      <c r="C87" s="14" t="s">
        <v>73</v>
      </c>
      <c r="D87" s="14"/>
      <c r="E87" s="15">
        <v>6000</v>
      </c>
      <c r="F87" s="15">
        <v>0</v>
      </c>
      <c r="G87" s="12">
        <f t="shared" si="2"/>
        <v>6000</v>
      </c>
      <c r="H87" s="13">
        <f t="shared" si="3"/>
        <v>0</v>
      </c>
    </row>
    <row r="88" spans="1:8" ht="22.5" outlineLevel="3" x14ac:dyDescent="0.25">
      <c r="A88" s="7" t="s">
        <v>74</v>
      </c>
      <c r="B88" s="14" t="s">
        <v>65</v>
      </c>
      <c r="C88" s="14" t="s">
        <v>75</v>
      </c>
      <c r="D88" s="14"/>
      <c r="E88" s="15">
        <v>6000</v>
      </c>
      <c r="F88" s="15">
        <v>0</v>
      </c>
      <c r="G88" s="12">
        <f t="shared" si="2"/>
        <v>6000</v>
      </c>
      <c r="H88" s="13">
        <f t="shared" si="3"/>
        <v>0</v>
      </c>
    </row>
    <row r="89" spans="1:8" ht="15.75" outlineLevel="6" x14ac:dyDescent="0.25">
      <c r="A89" s="5" t="s">
        <v>26</v>
      </c>
      <c r="B89" s="16" t="s">
        <v>65</v>
      </c>
      <c r="C89" s="16" t="s">
        <v>75</v>
      </c>
      <c r="D89" s="16" t="s">
        <v>27</v>
      </c>
      <c r="E89" s="17">
        <v>6000</v>
      </c>
      <c r="F89" s="17">
        <v>0</v>
      </c>
      <c r="G89" s="12">
        <f t="shared" si="2"/>
        <v>6000</v>
      </c>
      <c r="H89" s="13">
        <f t="shared" si="3"/>
        <v>0</v>
      </c>
    </row>
    <row r="90" spans="1:8" ht="56.25" outlineLevel="2" x14ac:dyDescent="0.25">
      <c r="A90" s="7" t="s">
        <v>76</v>
      </c>
      <c r="B90" s="14" t="s">
        <v>65</v>
      </c>
      <c r="C90" s="14" t="s">
        <v>77</v>
      </c>
      <c r="D90" s="14"/>
      <c r="E90" s="15">
        <v>490294.12</v>
      </c>
      <c r="F90" s="15">
        <v>217439.97</v>
      </c>
      <c r="G90" s="12">
        <f t="shared" si="2"/>
        <v>272854.15000000002</v>
      </c>
      <c r="H90" s="13">
        <f t="shared" si="3"/>
        <v>0.4434888389034729</v>
      </c>
    </row>
    <row r="91" spans="1:8" ht="22.5" outlineLevel="3" x14ac:dyDescent="0.25">
      <c r="A91" s="7" t="s">
        <v>78</v>
      </c>
      <c r="B91" s="14" t="s">
        <v>65</v>
      </c>
      <c r="C91" s="14" t="s">
        <v>79</v>
      </c>
      <c r="D91" s="14"/>
      <c r="E91" s="15">
        <v>70000</v>
      </c>
      <c r="F91" s="15">
        <v>38000</v>
      </c>
      <c r="G91" s="12">
        <f t="shared" si="2"/>
        <v>32000</v>
      </c>
      <c r="H91" s="13">
        <f t="shared" si="3"/>
        <v>0.54285714285714282</v>
      </c>
    </row>
    <row r="92" spans="1:8" ht="15.75" outlineLevel="6" x14ac:dyDescent="0.25">
      <c r="A92" s="5" t="s">
        <v>26</v>
      </c>
      <c r="B92" s="16" t="s">
        <v>65</v>
      </c>
      <c r="C92" s="16" t="s">
        <v>79</v>
      </c>
      <c r="D92" s="16" t="s">
        <v>27</v>
      </c>
      <c r="E92" s="17">
        <v>70000</v>
      </c>
      <c r="F92" s="17">
        <v>38000</v>
      </c>
      <c r="G92" s="12">
        <f t="shared" si="2"/>
        <v>32000</v>
      </c>
      <c r="H92" s="13">
        <f t="shared" si="3"/>
        <v>0.54285714285714282</v>
      </c>
    </row>
    <row r="93" spans="1:8" ht="56.25" outlineLevel="3" x14ac:dyDescent="0.25">
      <c r="A93" s="7" t="s">
        <v>80</v>
      </c>
      <c r="B93" s="14" t="s">
        <v>65</v>
      </c>
      <c r="C93" s="14" t="s">
        <v>81</v>
      </c>
      <c r="D93" s="14"/>
      <c r="E93" s="15">
        <v>28646.02</v>
      </c>
      <c r="F93" s="15">
        <v>5000</v>
      </c>
      <c r="G93" s="12">
        <f t="shared" si="2"/>
        <v>23646.02</v>
      </c>
      <c r="H93" s="13">
        <f t="shared" si="3"/>
        <v>0.17454431715121332</v>
      </c>
    </row>
    <row r="94" spans="1:8" ht="15.75" outlineLevel="6" x14ac:dyDescent="0.25">
      <c r="A94" s="5" t="s">
        <v>26</v>
      </c>
      <c r="B94" s="16" t="s">
        <v>65</v>
      </c>
      <c r="C94" s="16" t="s">
        <v>81</v>
      </c>
      <c r="D94" s="16" t="s">
        <v>27</v>
      </c>
      <c r="E94" s="17">
        <v>28646.02</v>
      </c>
      <c r="F94" s="17">
        <v>5000</v>
      </c>
      <c r="G94" s="12">
        <f t="shared" si="2"/>
        <v>23646.02</v>
      </c>
      <c r="H94" s="13">
        <f t="shared" si="3"/>
        <v>0.17454431715121332</v>
      </c>
    </row>
    <row r="95" spans="1:8" ht="22.5" outlineLevel="3" x14ac:dyDescent="0.25">
      <c r="A95" s="7" t="s">
        <v>82</v>
      </c>
      <c r="B95" s="14" t="s">
        <v>65</v>
      </c>
      <c r="C95" s="14" t="s">
        <v>83</v>
      </c>
      <c r="D95" s="14"/>
      <c r="E95" s="15">
        <v>391648.1</v>
      </c>
      <c r="F95" s="15">
        <v>174439.97</v>
      </c>
      <c r="G95" s="12">
        <f t="shared" si="2"/>
        <v>217208.12999999998</v>
      </c>
      <c r="H95" s="13">
        <f t="shared" si="3"/>
        <v>0.44539976065248371</v>
      </c>
    </row>
    <row r="96" spans="1:8" ht="15.75" outlineLevel="6" x14ac:dyDescent="0.25">
      <c r="A96" s="5" t="s">
        <v>26</v>
      </c>
      <c r="B96" s="16" t="s">
        <v>65</v>
      </c>
      <c r="C96" s="16" t="s">
        <v>83</v>
      </c>
      <c r="D96" s="16" t="s">
        <v>27</v>
      </c>
      <c r="E96" s="17">
        <v>390117.24</v>
      </c>
      <c r="F96" s="17">
        <v>173323.09</v>
      </c>
      <c r="G96" s="12">
        <f t="shared" si="2"/>
        <v>216794.15</v>
      </c>
      <c r="H96" s="13">
        <f t="shared" si="3"/>
        <v>0.44428462069505054</v>
      </c>
    </row>
    <row r="97" spans="1:8" ht="15.75" outlineLevel="6" x14ac:dyDescent="0.25">
      <c r="A97" s="5" t="s">
        <v>34</v>
      </c>
      <c r="B97" s="16" t="s">
        <v>65</v>
      </c>
      <c r="C97" s="16" t="s">
        <v>83</v>
      </c>
      <c r="D97" s="16" t="s">
        <v>35</v>
      </c>
      <c r="E97" s="17">
        <v>1530.86</v>
      </c>
      <c r="F97" s="17">
        <v>1116.8800000000001</v>
      </c>
      <c r="G97" s="12">
        <f t="shared" si="2"/>
        <v>413.97999999999979</v>
      </c>
      <c r="H97" s="13">
        <f t="shared" si="3"/>
        <v>0.72957683916230109</v>
      </c>
    </row>
    <row r="98" spans="1:8" ht="56.25" outlineLevel="2" x14ac:dyDescent="0.25">
      <c r="A98" s="7" t="s">
        <v>12</v>
      </c>
      <c r="B98" s="14" t="s">
        <v>65</v>
      </c>
      <c r="C98" s="14" t="s">
        <v>13</v>
      </c>
      <c r="D98" s="14"/>
      <c r="E98" s="15">
        <v>1595300</v>
      </c>
      <c r="F98" s="15">
        <v>798161.35</v>
      </c>
      <c r="G98" s="12">
        <f t="shared" si="2"/>
        <v>797138.65</v>
      </c>
      <c r="H98" s="13">
        <f t="shared" si="3"/>
        <v>0.50032053532250986</v>
      </c>
    </row>
    <row r="99" spans="1:8" ht="112.5" outlineLevel="3" x14ac:dyDescent="0.25">
      <c r="A99" s="8" t="s">
        <v>84</v>
      </c>
      <c r="B99" s="14" t="s">
        <v>65</v>
      </c>
      <c r="C99" s="14" t="s">
        <v>85</v>
      </c>
      <c r="D99" s="14"/>
      <c r="E99" s="15">
        <v>1595300</v>
      </c>
      <c r="F99" s="15">
        <v>798161.35</v>
      </c>
      <c r="G99" s="12">
        <f t="shared" si="2"/>
        <v>797138.65</v>
      </c>
      <c r="H99" s="13">
        <f t="shared" si="3"/>
        <v>0.50032053532250986</v>
      </c>
    </row>
    <row r="100" spans="1:8" ht="22.5" outlineLevel="6" x14ac:dyDescent="0.25">
      <c r="A100" s="5" t="s">
        <v>16</v>
      </c>
      <c r="B100" s="16" t="s">
        <v>65</v>
      </c>
      <c r="C100" s="16" t="s">
        <v>85</v>
      </c>
      <c r="D100" s="16" t="s">
        <v>17</v>
      </c>
      <c r="E100" s="17">
        <v>1159800</v>
      </c>
      <c r="F100" s="17">
        <v>584502.41</v>
      </c>
      <c r="G100" s="12">
        <f t="shared" si="2"/>
        <v>575297.59</v>
      </c>
      <c r="H100" s="13">
        <f t="shared" si="3"/>
        <v>0.50396827901362307</v>
      </c>
    </row>
    <row r="101" spans="1:8" ht="45" outlineLevel="6" x14ac:dyDescent="0.25">
      <c r="A101" s="5" t="s">
        <v>18</v>
      </c>
      <c r="B101" s="16" t="s">
        <v>65</v>
      </c>
      <c r="C101" s="16" t="s">
        <v>85</v>
      </c>
      <c r="D101" s="16" t="s">
        <v>19</v>
      </c>
      <c r="E101" s="17">
        <v>350260</v>
      </c>
      <c r="F101" s="17">
        <v>184756.34</v>
      </c>
      <c r="G101" s="12">
        <f t="shared" si="2"/>
        <v>165503.66</v>
      </c>
      <c r="H101" s="13">
        <f t="shared" si="3"/>
        <v>0.52748341232227491</v>
      </c>
    </row>
    <row r="102" spans="1:8" ht="15.75" outlineLevel="6" x14ac:dyDescent="0.25">
      <c r="A102" s="5" t="s">
        <v>26</v>
      </c>
      <c r="B102" s="16" t="s">
        <v>65</v>
      </c>
      <c r="C102" s="16" t="s">
        <v>85</v>
      </c>
      <c r="D102" s="16" t="s">
        <v>27</v>
      </c>
      <c r="E102" s="17">
        <v>85240</v>
      </c>
      <c r="F102" s="17">
        <v>28902.6</v>
      </c>
      <c r="G102" s="12">
        <f t="shared" si="2"/>
        <v>56337.4</v>
      </c>
      <c r="H102" s="13">
        <f t="shared" si="3"/>
        <v>0.33907320506804317</v>
      </c>
    </row>
    <row r="103" spans="1:8" ht="45" outlineLevel="2" x14ac:dyDescent="0.25">
      <c r="A103" s="7" t="s">
        <v>28</v>
      </c>
      <c r="B103" s="14" t="s">
        <v>65</v>
      </c>
      <c r="C103" s="14" t="s">
        <v>29</v>
      </c>
      <c r="D103" s="14"/>
      <c r="E103" s="15">
        <v>14429517.529999999</v>
      </c>
      <c r="F103" s="15">
        <v>7561042.2300000004</v>
      </c>
      <c r="G103" s="12">
        <f t="shared" si="2"/>
        <v>6868475.2999999989</v>
      </c>
      <c r="H103" s="13">
        <f t="shared" si="3"/>
        <v>0.52399827050904879</v>
      </c>
    </row>
    <row r="104" spans="1:8" ht="22.5" outlineLevel="3" x14ac:dyDescent="0.25">
      <c r="A104" s="7" t="s">
        <v>86</v>
      </c>
      <c r="B104" s="14" t="s">
        <v>65</v>
      </c>
      <c r="C104" s="14" t="s">
        <v>87</v>
      </c>
      <c r="D104" s="14"/>
      <c r="E104" s="15">
        <v>14078277.470000001</v>
      </c>
      <c r="F104" s="15">
        <v>7320613.9699999997</v>
      </c>
      <c r="G104" s="12">
        <f t="shared" si="2"/>
        <v>6757663.5000000009</v>
      </c>
      <c r="H104" s="13">
        <f t="shared" si="3"/>
        <v>0.5199935848401771</v>
      </c>
    </row>
    <row r="105" spans="1:8" ht="15.75" outlineLevel="6" x14ac:dyDescent="0.25">
      <c r="A105" s="5" t="s">
        <v>88</v>
      </c>
      <c r="B105" s="16" t="s">
        <v>65</v>
      </c>
      <c r="C105" s="16" t="s">
        <v>87</v>
      </c>
      <c r="D105" s="16" t="s">
        <v>89</v>
      </c>
      <c r="E105" s="17">
        <v>6691199.5</v>
      </c>
      <c r="F105" s="17">
        <v>3744890.86</v>
      </c>
      <c r="G105" s="12">
        <f t="shared" si="2"/>
        <v>2946308.64</v>
      </c>
      <c r="H105" s="13">
        <f t="shared" si="3"/>
        <v>0.55967407039649619</v>
      </c>
    </row>
    <row r="106" spans="1:8" ht="45" outlineLevel="6" x14ac:dyDescent="0.25">
      <c r="A106" s="5" t="s">
        <v>90</v>
      </c>
      <c r="B106" s="16" t="s">
        <v>65</v>
      </c>
      <c r="C106" s="16" t="s">
        <v>87</v>
      </c>
      <c r="D106" s="16" t="s">
        <v>91</v>
      </c>
      <c r="E106" s="17">
        <v>2084000</v>
      </c>
      <c r="F106" s="17">
        <v>1109484.81</v>
      </c>
      <c r="G106" s="12">
        <f t="shared" si="2"/>
        <v>974515.19</v>
      </c>
      <c r="H106" s="13">
        <f t="shared" si="3"/>
        <v>0.53238234644913629</v>
      </c>
    </row>
    <row r="107" spans="1:8" ht="15.75" outlineLevel="6" x14ac:dyDescent="0.25">
      <c r="A107" s="5" t="s">
        <v>26</v>
      </c>
      <c r="B107" s="16" t="s">
        <v>65</v>
      </c>
      <c r="C107" s="16" t="s">
        <v>87</v>
      </c>
      <c r="D107" s="16" t="s">
        <v>27</v>
      </c>
      <c r="E107" s="17">
        <v>3742807.88</v>
      </c>
      <c r="F107" s="17">
        <v>1669911.24</v>
      </c>
      <c r="G107" s="12">
        <f t="shared" si="2"/>
        <v>2072896.64</v>
      </c>
      <c r="H107" s="13">
        <f t="shared" si="3"/>
        <v>0.4461653639566453</v>
      </c>
    </row>
    <row r="108" spans="1:8" ht="15.75" outlineLevel="6" x14ac:dyDescent="0.25">
      <c r="A108" s="5" t="s">
        <v>38</v>
      </c>
      <c r="B108" s="16" t="s">
        <v>65</v>
      </c>
      <c r="C108" s="16" t="s">
        <v>87</v>
      </c>
      <c r="D108" s="16" t="s">
        <v>39</v>
      </c>
      <c r="E108" s="17">
        <v>1560270.09</v>
      </c>
      <c r="F108" s="17">
        <v>796327.06</v>
      </c>
      <c r="G108" s="12">
        <f t="shared" si="2"/>
        <v>763943.03</v>
      </c>
      <c r="H108" s="13">
        <f t="shared" si="3"/>
        <v>0.51037770005576411</v>
      </c>
    </row>
    <row r="109" spans="1:8" ht="15.75" outlineLevel="3" x14ac:dyDescent="0.25">
      <c r="A109" s="7" t="s">
        <v>64</v>
      </c>
      <c r="B109" s="14" t="s">
        <v>65</v>
      </c>
      <c r="C109" s="14" t="s">
        <v>92</v>
      </c>
      <c r="D109" s="14"/>
      <c r="E109" s="15">
        <v>299678.53000000003</v>
      </c>
      <c r="F109" s="15">
        <v>221264</v>
      </c>
      <c r="G109" s="12">
        <f t="shared" si="2"/>
        <v>78414.530000000028</v>
      </c>
      <c r="H109" s="13">
        <f t="shared" si="3"/>
        <v>0.73833784488998921</v>
      </c>
    </row>
    <row r="110" spans="1:8" ht="15.75" outlineLevel="6" x14ac:dyDescent="0.25">
      <c r="A110" s="5" t="s">
        <v>26</v>
      </c>
      <c r="B110" s="16" t="s">
        <v>65</v>
      </c>
      <c r="C110" s="16" t="s">
        <v>92</v>
      </c>
      <c r="D110" s="16" t="s">
        <v>27</v>
      </c>
      <c r="E110" s="17">
        <v>199678.53</v>
      </c>
      <c r="F110" s="17">
        <v>145764</v>
      </c>
      <c r="G110" s="12">
        <f t="shared" si="2"/>
        <v>53914.53</v>
      </c>
      <c r="H110" s="13">
        <f t="shared" si="3"/>
        <v>0.72999335481886807</v>
      </c>
    </row>
    <row r="111" spans="1:8" ht="15.75" outlineLevel="6" x14ac:dyDescent="0.25">
      <c r="A111" s="5" t="s">
        <v>93</v>
      </c>
      <c r="B111" s="16" t="s">
        <v>65</v>
      </c>
      <c r="C111" s="16" t="s">
        <v>92</v>
      </c>
      <c r="D111" s="16" t="s">
        <v>94</v>
      </c>
      <c r="E111" s="17">
        <v>100000</v>
      </c>
      <c r="F111" s="17">
        <v>75500</v>
      </c>
      <c r="G111" s="12">
        <f t="shared" si="2"/>
        <v>24500</v>
      </c>
      <c r="H111" s="13">
        <f t="shared" si="3"/>
        <v>0.755</v>
      </c>
    </row>
    <row r="112" spans="1:8" ht="22.5" outlineLevel="3" x14ac:dyDescent="0.25">
      <c r="A112" s="7" t="s">
        <v>50</v>
      </c>
      <c r="B112" s="14" t="s">
        <v>65</v>
      </c>
      <c r="C112" s="14" t="s">
        <v>51</v>
      </c>
      <c r="D112" s="14"/>
      <c r="E112" s="15">
        <v>30601.27</v>
      </c>
      <c r="F112" s="15">
        <v>2501</v>
      </c>
      <c r="G112" s="12">
        <f t="shared" si="2"/>
        <v>28100.27</v>
      </c>
      <c r="H112" s="13">
        <f t="shared" si="3"/>
        <v>8.172863413838706E-2</v>
      </c>
    </row>
    <row r="113" spans="1:8" ht="22.5" outlineLevel="6" x14ac:dyDescent="0.25">
      <c r="A113" s="5" t="s">
        <v>52</v>
      </c>
      <c r="B113" s="16" t="s">
        <v>65</v>
      </c>
      <c r="C113" s="16" t="s">
        <v>51</v>
      </c>
      <c r="D113" s="16" t="s">
        <v>53</v>
      </c>
      <c r="E113" s="17">
        <v>30601.27</v>
      </c>
      <c r="F113" s="17">
        <v>2501</v>
      </c>
      <c r="G113" s="12">
        <f t="shared" si="2"/>
        <v>28100.27</v>
      </c>
      <c r="H113" s="13">
        <f t="shared" si="3"/>
        <v>8.172863413838706E-2</v>
      </c>
    </row>
    <row r="114" spans="1:8" ht="22.5" outlineLevel="3" x14ac:dyDescent="0.25">
      <c r="A114" s="7" t="s">
        <v>30</v>
      </c>
      <c r="B114" s="14" t="s">
        <v>65</v>
      </c>
      <c r="C114" s="14" t="s">
        <v>31</v>
      </c>
      <c r="D114" s="14"/>
      <c r="E114" s="15">
        <v>20960.259999999998</v>
      </c>
      <c r="F114" s="15">
        <v>16663.259999999998</v>
      </c>
      <c r="G114" s="12">
        <f t="shared" si="2"/>
        <v>4297</v>
      </c>
      <c r="H114" s="13">
        <f t="shared" si="3"/>
        <v>0.79499300104101756</v>
      </c>
    </row>
    <row r="115" spans="1:8" ht="15.75" outlineLevel="6" x14ac:dyDescent="0.25">
      <c r="A115" s="5" t="s">
        <v>32</v>
      </c>
      <c r="B115" s="16" t="s">
        <v>65</v>
      </c>
      <c r="C115" s="16" t="s">
        <v>31</v>
      </c>
      <c r="D115" s="16" t="s">
        <v>33</v>
      </c>
      <c r="E115" s="17">
        <v>17703.66</v>
      </c>
      <c r="F115" s="17">
        <v>16161</v>
      </c>
      <c r="G115" s="12">
        <f t="shared" si="2"/>
        <v>1542.6599999999999</v>
      </c>
      <c r="H115" s="13">
        <f t="shared" si="3"/>
        <v>0.91286208614489883</v>
      </c>
    </row>
    <row r="116" spans="1:8" ht="15.75" outlineLevel="6" x14ac:dyDescent="0.25">
      <c r="A116" s="5" t="s">
        <v>34</v>
      </c>
      <c r="B116" s="16" t="s">
        <v>65</v>
      </c>
      <c r="C116" s="16" t="s">
        <v>31</v>
      </c>
      <c r="D116" s="16" t="s">
        <v>35</v>
      </c>
      <c r="E116" s="17">
        <v>3256.6</v>
      </c>
      <c r="F116" s="17">
        <v>502.26</v>
      </c>
      <c r="G116" s="12">
        <f t="shared" si="2"/>
        <v>2754.34</v>
      </c>
      <c r="H116" s="13">
        <f t="shared" si="3"/>
        <v>0.15422833630166433</v>
      </c>
    </row>
    <row r="117" spans="1:8" ht="33.75" x14ac:dyDescent="0.25">
      <c r="A117" s="7" t="s">
        <v>95</v>
      </c>
      <c r="B117" s="14" t="s">
        <v>96</v>
      </c>
      <c r="C117" s="14"/>
      <c r="D117" s="14"/>
      <c r="E117" s="15">
        <v>759712</v>
      </c>
      <c r="F117" s="15">
        <v>32220</v>
      </c>
      <c r="G117" s="12">
        <f t="shared" si="2"/>
        <v>727492</v>
      </c>
      <c r="H117" s="13">
        <f t="shared" si="3"/>
        <v>4.2410808306305545E-2</v>
      </c>
    </row>
    <row r="118" spans="1:8" ht="33.75" outlineLevel="1" x14ac:dyDescent="0.25">
      <c r="A118" s="7" t="s">
        <v>97</v>
      </c>
      <c r="B118" s="14" t="s">
        <v>98</v>
      </c>
      <c r="C118" s="14"/>
      <c r="D118" s="14"/>
      <c r="E118" s="15">
        <v>200000</v>
      </c>
      <c r="F118" s="15">
        <v>32220</v>
      </c>
      <c r="G118" s="12">
        <f t="shared" si="2"/>
        <v>167780</v>
      </c>
      <c r="H118" s="13">
        <f t="shared" si="3"/>
        <v>0.16109999999999999</v>
      </c>
    </row>
    <row r="119" spans="1:8" ht="45" outlineLevel="2" x14ac:dyDescent="0.25">
      <c r="A119" s="7" t="s">
        <v>28</v>
      </c>
      <c r="B119" s="14" t="s">
        <v>98</v>
      </c>
      <c r="C119" s="14" t="s">
        <v>29</v>
      </c>
      <c r="D119" s="14"/>
      <c r="E119" s="15">
        <v>200000</v>
      </c>
      <c r="F119" s="15">
        <v>32220</v>
      </c>
      <c r="G119" s="12">
        <f t="shared" si="2"/>
        <v>167780</v>
      </c>
      <c r="H119" s="13">
        <f t="shared" si="3"/>
        <v>0.16109999999999999</v>
      </c>
    </row>
    <row r="120" spans="1:8" ht="15.75" outlineLevel="3" x14ac:dyDescent="0.25">
      <c r="A120" s="7" t="s">
        <v>64</v>
      </c>
      <c r="B120" s="14" t="s">
        <v>98</v>
      </c>
      <c r="C120" s="14" t="s">
        <v>92</v>
      </c>
      <c r="D120" s="14"/>
      <c r="E120" s="15">
        <v>200000</v>
      </c>
      <c r="F120" s="15">
        <v>32220</v>
      </c>
      <c r="G120" s="12">
        <f t="shared" si="2"/>
        <v>167780</v>
      </c>
      <c r="H120" s="13">
        <f t="shared" si="3"/>
        <v>0.16109999999999999</v>
      </c>
    </row>
    <row r="121" spans="1:8" ht="15.75" outlineLevel="6" x14ac:dyDescent="0.25">
      <c r="A121" s="5" t="s">
        <v>26</v>
      </c>
      <c r="B121" s="16" t="s">
        <v>98</v>
      </c>
      <c r="C121" s="16" t="s">
        <v>92</v>
      </c>
      <c r="D121" s="16" t="s">
        <v>27</v>
      </c>
      <c r="E121" s="15">
        <v>200000</v>
      </c>
      <c r="F121" s="17">
        <v>32220</v>
      </c>
      <c r="G121" s="12">
        <f t="shared" si="2"/>
        <v>167780</v>
      </c>
      <c r="H121" s="13">
        <f t="shared" si="3"/>
        <v>0.16109999999999999</v>
      </c>
    </row>
    <row r="122" spans="1:8" ht="33.75" outlineLevel="1" x14ac:dyDescent="0.25">
      <c r="A122" s="7" t="s">
        <v>99</v>
      </c>
      <c r="B122" s="14" t="s">
        <v>100</v>
      </c>
      <c r="C122" s="14"/>
      <c r="D122" s="14"/>
      <c r="E122" s="15">
        <v>559712</v>
      </c>
      <c r="F122" s="15">
        <v>0</v>
      </c>
      <c r="G122" s="12">
        <f t="shared" si="2"/>
        <v>559712</v>
      </c>
      <c r="H122" s="13">
        <f t="shared" si="3"/>
        <v>0</v>
      </c>
    </row>
    <row r="123" spans="1:8" ht="45" outlineLevel="2" x14ac:dyDescent="0.25">
      <c r="A123" s="7" t="s">
        <v>101</v>
      </c>
      <c r="B123" s="14" t="s">
        <v>100</v>
      </c>
      <c r="C123" s="14" t="s">
        <v>102</v>
      </c>
      <c r="D123" s="14"/>
      <c r="E123" s="15">
        <v>376212</v>
      </c>
      <c r="F123" s="15">
        <v>0</v>
      </c>
      <c r="G123" s="12">
        <f t="shared" si="2"/>
        <v>376212</v>
      </c>
      <c r="H123" s="13">
        <f t="shared" si="3"/>
        <v>0</v>
      </c>
    </row>
    <row r="124" spans="1:8" ht="67.5" outlineLevel="3" x14ac:dyDescent="0.25">
      <c r="A124" s="7" t="s">
        <v>103</v>
      </c>
      <c r="B124" s="14" t="s">
        <v>100</v>
      </c>
      <c r="C124" s="14" t="s">
        <v>104</v>
      </c>
      <c r="D124" s="14"/>
      <c r="E124" s="15">
        <v>376212</v>
      </c>
      <c r="F124" s="15">
        <v>0</v>
      </c>
      <c r="G124" s="12">
        <f t="shared" si="2"/>
        <v>376212</v>
      </c>
      <c r="H124" s="13">
        <f t="shared" si="3"/>
        <v>0</v>
      </c>
    </row>
    <row r="125" spans="1:8" ht="22.5" outlineLevel="6" x14ac:dyDescent="0.25">
      <c r="A125" s="5" t="s">
        <v>105</v>
      </c>
      <c r="B125" s="16" t="s">
        <v>100</v>
      </c>
      <c r="C125" s="16" t="s">
        <v>104</v>
      </c>
      <c r="D125" s="16" t="s">
        <v>106</v>
      </c>
      <c r="E125" s="17">
        <v>376212</v>
      </c>
      <c r="F125" s="17">
        <v>0</v>
      </c>
      <c r="G125" s="12">
        <f t="shared" si="2"/>
        <v>376212</v>
      </c>
      <c r="H125" s="13">
        <f t="shared" si="3"/>
        <v>0</v>
      </c>
    </row>
    <row r="126" spans="1:8" ht="45" outlineLevel="2" x14ac:dyDescent="0.25">
      <c r="A126" s="7" t="s">
        <v>28</v>
      </c>
      <c r="B126" s="14" t="s">
        <v>100</v>
      </c>
      <c r="C126" s="14" t="s">
        <v>29</v>
      </c>
      <c r="D126" s="14"/>
      <c r="E126" s="15">
        <v>183500</v>
      </c>
      <c r="F126" s="15">
        <v>0</v>
      </c>
      <c r="G126" s="12">
        <f t="shared" si="2"/>
        <v>183500</v>
      </c>
      <c r="H126" s="13">
        <f t="shared" si="3"/>
        <v>0</v>
      </c>
    </row>
    <row r="127" spans="1:8" ht="33.75" outlineLevel="3" x14ac:dyDescent="0.25">
      <c r="A127" s="7" t="s">
        <v>107</v>
      </c>
      <c r="B127" s="14" t="s">
        <v>100</v>
      </c>
      <c r="C127" s="14" t="s">
        <v>108</v>
      </c>
      <c r="D127" s="14"/>
      <c r="E127" s="15">
        <v>183500</v>
      </c>
      <c r="F127" s="15">
        <v>0</v>
      </c>
      <c r="G127" s="12">
        <f t="shared" si="2"/>
        <v>183500</v>
      </c>
      <c r="H127" s="13">
        <f t="shared" si="3"/>
        <v>0</v>
      </c>
    </row>
    <row r="128" spans="1:8" ht="15.75" outlineLevel="6" x14ac:dyDescent="0.25">
      <c r="A128" s="5" t="s">
        <v>26</v>
      </c>
      <c r="B128" s="16" t="s">
        <v>100</v>
      </c>
      <c r="C128" s="16" t="s">
        <v>108</v>
      </c>
      <c r="D128" s="16" t="s">
        <v>27</v>
      </c>
      <c r="E128" s="17">
        <v>183500</v>
      </c>
      <c r="F128" s="17">
        <v>0</v>
      </c>
      <c r="G128" s="12">
        <f t="shared" si="2"/>
        <v>183500</v>
      </c>
      <c r="H128" s="13">
        <f t="shared" si="3"/>
        <v>0</v>
      </c>
    </row>
    <row r="129" spans="1:8" ht="15.75" x14ac:dyDescent="0.25">
      <c r="A129" s="7" t="s">
        <v>109</v>
      </c>
      <c r="B129" s="14" t="s">
        <v>110</v>
      </c>
      <c r="C129" s="14"/>
      <c r="D129" s="14"/>
      <c r="E129" s="15">
        <v>37676508.390000001</v>
      </c>
      <c r="F129" s="15">
        <v>12952615.189999999</v>
      </c>
      <c r="G129" s="12">
        <f t="shared" si="2"/>
        <v>24723893.200000003</v>
      </c>
      <c r="H129" s="13">
        <f t="shared" si="3"/>
        <v>0.34378491382279597</v>
      </c>
    </row>
    <row r="130" spans="1:8" ht="15.75" outlineLevel="1" x14ac:dyDescent="0.25">
      <c r="A130" s="7" t="s">
        <v>111</v>
      </c>
      <c r="B130" s="14" t="s">
        <v>112</v>
      </c>
      <c r="C130" s="14"/>
      <c r="D130" s="14"/>
      <c r="E130" s="15">
        <v>170900</v>
      </c>
      <c r="F130" s="15">
        <v>0</v>
      </c>
      <c r="G130" s="12">
        <f t="shared" si="2"/>
        <v>170900</v>
      </c>
      <c r="H130" s="13">
        <f t="shared" si="3"/>
        <v>0</v>
      </c>
    </row>
    <row r="131" spans="1:8" ht="45" outlineLevel="2" x14ac:dyDescent="0.25">
      <c r="A131" s="7" t="s">
        <v>28</v>
      </c>
      <c r="B131" s="14" t="s">
        <v>112</v>
      </c>
      <c r="C131" s="14" t="s">
        <v>29</v>
      </c>
      <c r="D131" s="14"/>
      <c r="E131" s="15">
        <v>170900</v>
      </c>
      <c r="F131" s="15">
        <v>0</v>
      </c>
      <c r="G131" s="12">
        <f t="shared" si="2"/>
        <v>170900</v>
      </c>
      <c r="H131" s="13">
        <f t="shared" si="3"/>
        <v>0</v>
      </c>
    </row>
    <row r="132" spans="1:8" ht="67.5" outlineLevel="3" x14ac:dyDescent="0.25">
      <c r="A132" s="7" t="s">
        <v>113</v>
      </c>
      <c r="B132" s="14" t="s">
        <v>112</v>
      </c>
      <c r="C132" s="14" t="s">
        <v>114</v>
      </c>
      <c r="D132" s="14"/>
      <c r="E132" s="15">
        <v>170900</v>
      </c>
      <c r="F132" s="15">
        <v>0</v>
      </c>
      <c r="G132" s="12">
        <f t="shared" si="2"/>
        <v>170900</v>
      </c>
      <c r="H132" s="13">
        <f t="shared" si="3"/>
        <v>0</v>
      </c>
    </row>
    <row r="133" spans="1:8" ht="15.75" outlineLevel="6" x14ac:dyDescent="0.25">
      <c r="A133" s="5" t="s">
        <v>26</v>
      </c>
      <c r="B133" s="16" t="s">
        <v>112</v>
      </c>
      <c r="C133" s="16" t="s">
        <v>114</v>
      </c>
      <c r="D133" s="16" t="s">
        <v>27</v>
      </c>
      <c r="E133" s="17">
        <v>170900</v>
      </c>
      <c r="F133" s="17">
        <v>0</v>
      </c>
      <c r="G133" s="12">
        <f t="shared" si="2"/>
        <v>170900</v>
      </c>
      <c r="H133" s="13">
        <f t="shared" si="3"/>
        <v>0</v>
      </c>
    </row>
    <row r="134" spans="1:8" ht="15.75" outlineLevel="1" x14ac:dyDescent="0.25">
      <c r="A134" s="7" t="s">
        <v>115</v>
      </c>
      <c r="B134" s="14" t="s">
        <v>116</v>
      </c>
      <c r="C134" s="14"/>
      <c r="D134" s="14"/>
      <c r="E134" s="15">
        <v>5271564.0199999996</v>
      </c>
      <c r="F134" s="15">
        <v>2142362.86</v>
      </c>
      <c r="G134" s="12">
        <f t="shared" si="2"/>
        <v>3129201.1599999997</v>
      </c>
      <c r="H134" s="13">
        <f t="shared" si="3"/>
        <v>0.40639985626125436</v>
      </c>
    </row>
    <row r="135" spans="1:8" ht="45" outlineLevel="2" x14ac:dyDescent="0.25">
      <c r="A135" s="7" t="s">
        <v>28</v>
      </c>
      <c r="B135" s="14" t="s">
        <v>116</v>
      </c>
      <c r="C135" s="14" t="s">
        <v>29</v>
      </c>
      <c r="D135" s="14"/>
      <c r="E135" s="15">
        <v>5271564.0199999996</v>
      </c>
      <c r="F135" s="15">
        <v>2142362.86</v>
      </c>
      <c r="G135" s="12">
        <f t="shared" si="2"/>
        <v>3129201.1599999997</v>
      </c>
      <c r="H135" s="13">
        <f t="shared" si="3"/>
        <v>0.40639985626125436</v>
      </c>
    </row>
    <row r="136" spans="1:8" ht="22.5" outlineLevel="3" x14ac:dyDescent="0.25">
      <c r="A136" s="7" t="s">
        <v>117</v>
      </c>
      <c r="B136" s="14" t="s">
        <v>116</v>
      </c>
      <c r="C136" s="14" t="s">
        <v>118</v>
      </c>
      <c r="D136" s="14"/>
      <c r="E136" s="15">
        <v>5189164.0199999996</v>
      </c>
      <c r="F136" s="15">
        <v>2101162.86</v>
      </c>
      <c r="G136" s="12">
        <f t="shared" si="2"/>
        <v>3088001.1599999997</v>
      </c>
      <c r="H136" s="13">
        <f t="shared" si="3"/>
        <v>0.40491355676978585</v>
      </c>
    </row>
    <row r="137" spans="1:8" ht="15.75" outlineLevel="6" x14ac:dyDescent="0.25">
      <c r="A137" s="5" t="s">
        <v>26</v>
      </c>
      <c r="B137" s="16" t="s">
        <v>116</v>
      </c>
      <c r="C137" s="16" t="s">
        <v>118</v>
      </c>
      <c r="D137" s="16" t="s">
        <v>27</v>
      </c>
      <c r="E137" s="17">
        <v>5189164.0199999996</v>
      </c>
      <c r="F137" s="17">
        <v>2101162.86</v>
      </c>
      <c r="G137" s="12">
        <f t="shared" si="2"/>
        <v>3088001.1599999997</v>
      </c>
      <c r="H137" s="13">
        <f t="shared" si="3"/>
        <v>0.40491355676978585</v>
      </c>
    </row>
    <row r="138" spans="1:8" ht="45" outlineLevel="3" x14ac:dyDescent="0.25">
      <c r="A138" s="7" t="s">
        <v>119</v>
      </c>
      <c r="B138" s="14" t="s">
        <v>116</v>
      </c>
      <c r="C138" s="14" t="s">
        <v>120</v>
      </c>
      <c r="D138" s="14"/>
      <c r="E138" s="15">
        <v>82400</v>
      </c>
      <c r="F138" s="15">
        <v>41200</v>
      </c>
      <c r="G138" s="12">
        <f t="shared" si="2"/>
        <v>41200</v>
      </c>
      <c r="H138" s="13">
        <f t="shared" si="3"/>
        <v>0.5</v>
      </c>
    </row>
    <row r="139" spans="1:8" ht="22.5" outlineLevel="6" x14ac:dyDescent="0.25">
      <c r="A139" s="5" t="s">
        <v>16</v>
      </c>
      <c r="B139" s="16" t="s">
        <v>116</v>
      </c>
      <c r="C139" s="16" t="s">
        <v>120</v>
      </c>
      <c r="D139" s="16" t="s">
        <v>17</v>
      </c>
      <c r="E139" s="17">
        <v>57000</v>
      </c>
      <c r="F139" s="17">
        <v>25883.26</v>
      </c>
      <c r="G139" s="12">
        <f t="shared" si="2"/>
        <v>31116.74</v>
      </c>
      <c r="H139" s="13">
        <f t="shared" si="3"/>
        <v>0.45409228070175434</v>
      </c>
    </row>
    <row r="140" spans="1:8" ht="45" outlineLevel="6" x14ac:dyDescent="0.25">
      <c r="A140" s="5" t="s">
        <v>18</v>
      </c>
      <c r="B140" s="16" t="s">
        <v>116</v>
      </c>
      <c r="C140" s="16" t="s">
        <v>120</v>
      </c>
      <c r="D140" s="16" t="s">
        <v>19</v>
      </c>
      <c r="E140" s="17">
        <v>17800</v>
      </c>
      <c r="F140" s="17">
        <v>7816.74</v>
      </c>
      <c r="G140" s="12">
        <f t="shared" si="2"/>
        <v>9983.26</v>
      </c>
      <c r="H140" s="13">
        <f t="shared" si="3"/>
        <v>0.43914269662921346</v>
      </c>
    </row>
    <row r="141" spans="1:8" ht="15.75" outlineLevel="6" x14ac:dyDescent="0.25">
      <c r="A141" s="5" t="s">
        <v>26</v>
      </c>
      <c r="B141" s="16" t="s">
        <v>116</v>
      </c>
      <c r="C141" s="16" t="s">
        <v>120</v>
      </c>
      <c r="D141" s="16" t="s">
        <v>27</v>
      </c>
      <c r="E141" s="17">
        <v>7600</v>
      </c>
      <c r="F141" s="17">
        <v>7500</v>
      </c>
      <c r="G141" s="12">
        <f t="shared" si="2"/>
        <v>100</v>
      </c>
      <c r="H141" s="13">
        <f t="shared" si="3"/>
        <v>0.98684210526315785</v>
      </c>
    </row>
    <row r="142" spans="1:8" ht="15.75" outlineLevel="1" x14ac:dyDescent="0.25">
      <c r="A142" s="7" t="s">
        <v>121</v>
      </c>
      <c r="B142" s="14" t="s">
        <v>122</v>
      </c>
      <c r="C142" s="14"/>
      <c r="D142" s="14"/>
      <c r="E142" s="15">
        <v>29310883</v>
      </c>
      <c r="F142" s="15">
        <v>10810252.33</v>
      </c>
      <c r="G142" s="12">
        <f t="shared" si="2"/>
        <v>18500630.670000002</v>
      </c>
      <c r="H142" s="13">
        <f t="shared" si="3"/>
        <v>0.36881360176013805</v>
      </c>
    </row>
    <row r="143" spans="1:8" ht="56.25" outlineLevel="2" x14ac:dyDescent="0.25">
      <c r="A143" s="7" t="s">
        <v>123</v>
      </c>
      <c r="B143" s="14" t="s">
        <v>122</v>
      </c>
      <c r="C143" s="14" t="s">
        <v>124</v>
      </c>
      <c r="D143" s="14"/>
      <c r="E143" s="15">
        <v>8080808.0800000001</v>
      </c>
      <c r="F143" s="15">
        <v>300000</v>
      </c>
      <c r="G143" s="12">
        <f t="shared" ref="G143:G206" si="4">E143-F143</f>
        <v>7780808.0800000001</v>
      </c>
      <c r="H143" s="13">
        <f t="shared" ref="H143:H206" si="5">F143/E143</f>
        <v>3.7125000003712501E-2</v>
      </c>
    </row>
    <row r="144" spans="1:8" ht="33.75" outlineLevel="3" x14ac:dyDescent="0.25">
      <c r="A144" s="7" t="s">
        <v>125</v>
      </c>
      <c r="B144" s="14" t="s">
        <v>122</v>
      </c>
      <c r="C144" s="14" t="s">
        <v>126</v>
      </c>
      <c r="D144" s="14"/>
      <c r="E144" s="15">
        <v>8080808.0800000001</v>
      </c>
      <c r="F144" s="15">
        <v>300000</v>
      </c>
      <c r="G144" s="12">
        <f t="shared" si="4"/>
        <v>7780808.0800000001</v>
      </c>
      <c r="H144" s="13">
        <f t="shared" si="5"/>
        <v>3.7125000003712501E-2</v>
      </c>
    </row>
    <row r="145" spans="1:8" ht="45" outlineLevel="4" x14ac:dyDescent="0.25">
      <c r="A145" s="7" t="s">
        <v>127</v>
      </c>
      <c r="B145" s="14" t="s">
        <v>122</v>
      </c>
      <c r="C145" s="14" t="s">
        <v>128</v>
      </c>
      <c r="D145" s="14"/>
      <c r="E145" s="15">
        <v>8080808.0800000001</v>
      </c>
      <c r="F145" s="15">
        <v>300000</v>
      </c>
      <c r="G145" s="12">
        <f t="shared" si="4"/>
        <v>7780808.0800000001</v>
      </c>
      <c r="H145" s="13">
        <f t="shared" si="5"/>
        <v>3.7125000003712501E-2</v>
      </c>
    </row>
    <row r="146" spans="1:8" ht="15.75" outlineLevel="6" x14ac:dyDescent="0.25">
      <c r="A146" s="5" t="s">
        <v>26</v>
      </c>
      <c r="B146" s="16" t="s">
        <v>122</v>
      </c>
      <c r="C146" s="16" t="s">
        <v>128</v>
      </c>
      <c r="D146" s="16" t="s">
        <v>27</v>
      </c>
      <c r="E146" s="17">
        <v>8080808.0800000001</v>
      </c>
      <c r="F146" s="17">
        <v>300000</v>
      </c>
      <c r="G146" s="12">
        <f t="shared" si="4"/>
        <v>7780808.0800000001</v>
      </c>
      <c r="H146" s="13">
        <f t="shared" si="5"/>
        <v>3.7125000003712501E-2</v>
      </c>
    </row>
    <row r="147" spans="1:8" ht="45" outlineLevel="2" x14ac:dyDescent="0.25">
      <c r="A147" s="7" t="s">
        <v>28</v>
      </c>
      <c r="B147" s="14" t="s">
        <v>122</v>
      </c>
      <c r="C147" s="14" t="s">
        <v>29</v>
      </c>
      <c r="D147" s="14"/>
      <c r="E147" s="15">
        <v>21230074.920000002</v>
      </c>
      <c r="F147" s="15">
        <v>10510252.33</v>
      </c>
      <c r="G147" s="12">
        <f t="shared" si="4"/>
        <v>10719822.590000002</v>
      </c>
      <c r="H147" s="13">
        <f t="shared" si="5"/>
        <v>0.49506430710231331</v>
      </c>
    </row>
    <row r="148" spans="1:8" ht="22.5" outlineLevel="3" x14ac:dyDescent="0.25">
      <c r="A148" s="7" t="s">
        <v>129</v>
      </c>
      <c r="B148" s="14" t="s">
        <v>122</v>
      </c>
      <c r="C148" s="14" t="s">
        <v>130</v>
      </c>
      <c r="D148" s="14"/>
      <c r="E148" s="15">
        <v>5110761.75</v>
      </c>
      <c r="F148" s="15">
        <v>1721214.07</v>
      </c>
      <c r="G148" s="12">
        <f t="shared" si="4"/>
        <v>3389547.6799999997</v>
      </c>
      <c r="H148" s="13">
        <f t="shared" si="5"/>
        <v>0.33678229473326554</v>
      </c>
    </row>
    <row r="149" spans="1:8" ht="15.75" outlineLevel="6" x14ac:dyDescent="0.25">
      <c r="A149" s="5" t="s">
        <v>26</v>
      </c>
      <c r="B149" s="16" t="s">
        <v>122</v>
      </c>
      <c r="C149" s="16" t="s">
        <v>130</v>
      </c>
      <c r="D149" s="16" t="s">
        <v>27</v>
      </c>
      <c r="E149" s="17">
        <v>5110761.75</v>
      </c>
      <c r="F149" s="17">
        <v>1721214.07</v>
      </c>
      <c r="G149" s="12">
        <f t="shared" si="4"/>
        <v>3389547.6799999997</v>
      </c>
      <c r="H149" s="13">
        <f t="shared" si="5"/>
        <v>0.33678229473326554</v>
      </c>
    </row>
    <row r="150" spans="1:8" ht="45" outlineLevel="3" x14ac:dyDescent="0.25">
      <c r="A150" s="7" t="s">
        <v>131</v>
      </c>
      <c r="B150" s="14" t="s">
        <v>122</v>
      </c>
      <c r="C150" s="14" t="s">
        <v>132</v>
      </c>
      <c r="D150" s="14"/>
      <c r="E150" s="15">
        <v>12054608.33</v>
      </c>
      <c r="F150" s="15">
        <v>7496463.4199999999</v>
      </c>
      <c r="G150" s="12">
        <f t="shared" si="4"/>
        <v>4558144.91</v>
      </c>
      <c r="H150" s="13">
        <f t="shared" si="5"/>
        <v>0.62187532060612372</v>
      </c>
    </row>
    <row r="151" spans="1:8" ht="15.75" outlineLevel="6" x14ac:dyDescent="0.25">
      <c r="A151" s="5" t="s">
        <v>26</v>
      </c>
      <c r="B151" s="16" t="s">
        <v>122</v>
      </c>
      <c r="C151" s="16" t="s">
        <v>132</v>
      </c>
      <c r="D151" s="16" t="s">
        <v>27</v>
      </c>
      <c r="E151" s="17">
        <v>7461608.3300000001</v>
      </c>
      <c r="F151" s="17">
        <v>6998441.6600000001</v>
      </c>
      <c r="G151" s="12">
        <f t="shared" si="4"/>
        <v>463166.66999999993</v>
      </c>
      <c r="H151" s="13">
        <f t="shared" si="5"/>
        <v>0.93792669763463721</v>
      </c>
    </row>
    <row r="152" spans="1:8" ht="15.75" outlineLevel="6" x14ac:dyDescent="0.25">
      <c r="A152" s="5" t="s">
        <v>133</v>
      </c>
      <c r="B152" s="16" t="s">
        <v>122</v>
      </c>
      <c r="C152" s="16" t="s">
        <v>132</v>
      </c>
      <c r="D152" s="16" t="s">
        <v>134</v>
      </c>
      <c r="E152" s="17">
        <v>4593000</v>
      </c>
      <c r="F152" s="17">
        <v>498021.76</v>
      </c>
      <c r="G152" s="12">
        <f t="shared" si="4"/>
        <v>4094978.24</v>
      </c>
      <c r="H152" s="13">
        <f t="shared" si="5"/>
        <v>0.10843060309166122</v>
      </c>
    </row>
    <row r="153" spans="1:8" ht="22.5" outlineLevel="3" x14ac:dyDescent="0.25">
      <c r="A153" s="7" t="s">
        <v>135</v>
      </c>
      <c r="B153" s="14" t="s">
        <v>122</v>
      </c>
      <c r="C153" s="14" t="s">
        <v>136</v>
      </c>
      <c r="D153" s="14"/>
      <c r="E153" s="15">
        <v>910450</v>
      </c>
      <c r="F153" s="15">
        <v>110450</v>
      </c>
      <c r="G153" s="12">
        <f t="shared" si="4"/>
        <v>800000</v>
      </c>
      <c r="H153" s="13">
        <f t="shared" si="5"/>
        <v>0.12131363611400955</v>
      </c>
    </row>
    <row r="154" spans="1:8" ht="15.75" outlineLevel="6" x14ac:dyDescent="0.25">
      <c r="A154" s="5" t="s">
        <v>133</v>
      </c>
      <c r="B154" s="16" t="s">
        <v>122</v>
      </c>
      <c r="C154" s="16" t="s">
        <v>136</v>
      </c>
      <c r="D154" s="16" t="s">
        <v>134</v>
      </c>
      <c r="E154" s="17">
        <v>910450</v>
      </c>
      <c r="F154" s="17">
        <v>110450</v>
      </c>
      <c r="G154" s="12">
        <f t="shared" si="4"/>
        <v>800000</v>
      </c>
      <c r="H154" s="13">
        <f t="shared" si="5"/>
        <v>0.12131363611400955</v>
      </c>
    </row>
    <row r="155" spans="1:8" ht="22.5" outlineLevel="3" x14ac:dyDescent="0.25">
      <c r="A155" s="7" t="s">
        <v>135</v>
      </c>
      <c r="B155" s="14" t="s">
        <v>122</v>
      </c>
      <c r="C155" s="14" t="s">
        <v>137</v>
      </c>
      <c r="D155" s="14"/>
      <c r="E155" s="15">
        <v>910990.8</v>
      </c>
      <c r="F155" s="15">
        <v>110990.8</v>
      </c>
      <c r="G155" s="12">
        <f t="shared" si="4"/>
        <v>800000</v>
      </c>
      <c r="H155" s="13">
        <f t="shared" si="5"/>
        <v>0.12183525892906931</v>
      </c>
    </row>
    <row r="156" spans="1:8" ht="15.75" outlineLevel="6" x14ac:dyDescent="0.25">
      <c r="A156" s="5" t="s">
        <v>133</v>
      </c>
      <c r="B156" s="16" t="s">
        <v>122</v>
      </c>
      <c r="C156" s="16" t="s">
        <v>137</v>
      </c>
      <c r="D156" s="16" t="s">
        <v>134</v>
      </c>
      <c r="E156" s="17">
        <v>910990.8</v>
      </c>
      <c r="F156" s="17">
        <v>110990.8</v>
      </c>
      <c r="G156" s="12">
        <f t="shared" si="4"/>
        <v>800000</v>
      </c>
      <c r="H156" s="13">
        <f t="shared" si="5"/>
        <v>0.12183525892906931</v>
      </c>
    </row>
    <row r="157" spans="1:8" ht="22.5" outlineLevel="3" x14ac:dyDescent="0.25">
      <c r="A157" s="7" t="s">
        <v>135</v>
      </c>
      <c r="B157" s="14" t="s">
        <v>122</v>
      </c>
      <c r="C157" s="14" t="s">
        <v>138</v>
      </c>
      <c r="D157" s="14"/>
      <c r="E157" s="15">
        <v>1071134.04</v>
      </c>
      <c r="F157" s="15">
        <v>1071134.04</v>
      </c>
      <c r="G157" s="12">
        <f t="shared" si="4"/>
        <v>0</v>
      </c>
      <c r="H157" s="13">
        <f t="shared" si="5"/>
        <v>1</v>
      </c>
    </row>
    <row r="158" spans="1:8" ht="15.75" outlineLevel="6" x14ac:dyDescent="0.25">
      <c r="A158" s="5" t="s">
        <v>133</v>
      </c>
      <c r="B158" s="16" t="s">
        <v>122</v>
      </c>
      <c r="C158" s="16" t="s">
        <v>138</v>
      </c>
      <c r="D158" s="16" t="s">
        <v>134</v>
      </c>
      <c r="E158" s="17">
        <v>1071134.04</v>
      </c>
      <c r="F158" s="17">
        <v>1071134.04</v>
      </c>
      <c r="G158" s="12">
        <f t="shared" si="4"/>
        <v>0</v>
      </c>
      <c r="H158" s="13">
        <f t="shared" si="5"/>
        <v>1</v>
      </c>
    </row>
    <row r="159" spans="1:8" ht="22.5" outlineLevel="3" x14ac:dyDescent="0.25">
      <c r="A159" s="7" t="s">
        <v>135</v>
      </c>
      <c r="B159" s="14" t="s">
        <v>122</v>
      </c>
      <c r="C159" s="14" t="s">
        <v>139</v>
      </c>
      <c r="D159" s="14"/>
      <c r="E159" s="15">
        <v>1172130</v>
      </c>
      <c r="F159" s="15">
        <v>0</v>
      </c>
      <c r="G159" s="12">
        <f t="shared" si="4"/>
        <v>1172130</v>
      </c>
      <c r="H159" s="13">
        <f t="shared" si="5"/>
        <v>0</v>
      </c>
    </row>
    <row r="160" spans="1:8" ht="15.75" outlineLevel="6" x14ac:dyDescent="0.25">
      <c r="A160" s="5" t="s">
        <v>133</v>
      </c>
      <c r="B160" s="16" t="s">
        <v>122</v>
      </c>
      <c r="C160" s="16" t="s">
        <v>139</v>
      </c>
      <c r="D160" s="16" t="s">
        <v>134</v>
      </c>
      <c r="E160" s="17">
        <v>1172130</v>
      </c>
      <c r="F160" s="17">
        <v>0</v>
      </c>
      <c r="G160" s="12">
        <f t="shared" si="4"/>
        <v>1172130</v>
      </c>
      <c r="H160" s="13">
        <f t="shared" si="5"/>
        <v>0</v>
      </c>
    </row>
    <row r="161" spans="1:8" ht="22.5" outlineLevel="1" x14ac:dyDescent="0.25">
      <c r="A161" s="7" t="s">
        <v>140</v>
      </c>
      <c r="B161" s="14" t="s">
        <v>141</v>
      </c>
      <c r="C161" s="14"/>
      <c r="D161" s="14"/>
      <c r="E161" s="15">
        <v>2923161.37</v>
      </c>
      <c r="F161" s="15">
        <v>0</v>
      </c>
      <c r="G161" s="12">
        <f t="shared" si="4"/>
        <v>2923161.37</v>
      </c>
      <c r="H161" s="13">
        <f t="shared" si="5"/>
        <v>0</v>
      </c>
    </row>
    <row r="162" spans="1:8" ht="56.25" outlineLevel="2" x14ac:dyDescent="0.25">
      <c r="A162" s="7" t="s">
        <v>76</v>
      </c>
      <c r="B162" s="14" t="s">
        <v>141</v>
      </c>
      <c r="C162" s="14" t="s">
        <v>77</v>
      </c>
      <c r="D162" s="14"/>
      <c r="E162" s="15">
        <v>1033371.57</v>
      </c>
      <c r="F162" s="15">
        <v>0</v>
      </c>
      <c r="G162" s="12">
        <f t="shared" si="4"/>
        <v>1033371.57</v>
      </c>
      <c r="H162" s="13">
        <f t="shared" si="5"/>
        <v>0</v>
      </c>
    </row>
    <row r="163" spans="1:8" ht="22.5" outlineLevel="3" x14ac:dyDescent="0.25">
      <c r="A163" s="7" t="s">
        <v>78</v>
      </c>
      <c r="B163" s="14" t="s">
        <v>141</v>
      </c>
      <c r="C163" s="14" t="s">
        <v>79</v>
      </c>
      <c r="D163" s="14"/>
      <c r="E163" s="15">
        <v>433773.37</v>
      </c>
      <c r="F163" s="15">
        <v>0</v>
      </c>
      <c r="G163" s="12">
        <f t="shared" si="4"/>
        <v>433773.37</v>
      </c>
      <c r="H163" s="13">
        <f t="shared" si="5"/>
        <v>0</v>
      </c>
    </row>
    <row r="164" spans="1:8" ht="15.75" outlineLevel="6" x14ac:dyDescent="0.25">
      <c r="A164" s="5" t="s">
        <v>26</v>
      </c>
      <c r="B164" s="16" t="s">
        <v>141</v>
      </c>
      <c r="C164" s="16" t="s">
        <v>79</v>
      </c>
      <c r="D164" s="16" t="s">
        <v>27</v>
      </c>
      <c r="E164" s="17">
        <v>433773.37</v>
      </c>
      <c r="F164" s="17">
        <v>0</v>
      </c>
      <c r="G164" s="12">
        <f t="shared" si="4"/>
        <v>433773.37</v>
      </c>
      <c r="H164" s="13">
        <f t="shared" si="5"/>
        <v>0</v>
      </c>
    </row>
    <row r="165" spans="1:8" ht="22.5" outlineLevel="3" x14ac:dyDescent="0.25">
      <c r="A165" s="7" t="s">
        <v>142</v>
      </c>
      <c r="B165" s="14" t="s">
        <v>141</v>
      </c>
      <c r="C165" s="14" t="s">
        <v>143</v>
      </c>
      <c r="D165" s="14"/>
      <c r="E165" s="15">
        <v>599598.19999999995</v>
      </c>
      <c r="F165" s="15">
        <v>0</v>
      </c>
      <c r="G165" s="12">
        <f t="shared" si="4"/>
        <v>599598.19999999995</v>
      </c>
      <c r="H165" s="13">
        <f t="shared" si="5"/>
        <v>0</v>
      </c>
    </row>
    <row r="166" spans="1:8" ht="15.75" outlineLevel="6" x14ac:dyDescent="0.25">
      <c r="A166" s="5" t="s">
        <v>26</v>
      </c>
      <c r="B166" s="16" t="s">
        <v>141</v>
      </c>
      <c r="C166" s="16" t="s">
        <v>143</v>
      </c>
      <c r="D166" s="16" t="s">
        <v>27</v>
      </c>
      <c r="E166" s="17">
        <v>599598.19999999995</v>
      </c>
      <c r="F166" s="17">
        <v>0</v>
      </c>
      <c r="G166" s="12">
        <f t="shared" si="4"/>
        <v>599598.19999999995</v>
      </c>
      <c r="H166" s="13">
        <f t="shared" si="5"/>
        <v>0</v>
      </c>
    </row>
    <row r="167" spans="1:8" ht="45" outlineLevel="2" x14ac:dyDescent="0.25">
      <c r="A167" s="7" t="s">
        <v>28</v>
      </c>
      <c r="B167" s="14" t="s">
        <v>141</v>
      </c>
      <c r="C167" s="14" t="s">
        <v>29</v>
      </c>
      <c r="D167" s="14"/>
      <c r="E167" s="15">
        <v>1889789.8</v>
      </c>
      <c r="F167" s="15">
        <v>0</v>
      </c>
      <c r="G167" s="12">
        <f t="shared" si="4"/>
        <v>1889789.8</v>
      </c>
      <c r="H167" s="13">
        <f t="shared" si="5"/>
        <v>0</v>
      </c>
    </row>
    <row r="168" spans="1:8" ht="33.75" outlineLevel="3" x14ac:dyDescent="0.25">
      <c r="A168" s="7" t="s">
        <v>144</v>
      </c>
      <c r="B168" s="14" t="s">
        <v>141</v>
      </c>
      <c r="C168" s="14" t="s">
        <v>145</v>
      </c>
      <c r="D168" s="14"/>
      <c r="E168" s="15">
        <v>689789.8</v>
      </c>
      <c r="F168" s="15">
        <v>0</v>
      </c>
      <c r="G168" s="12">
        <f t="shared" si="4"/>
        <v>689789.8</v>
      </c>
      <c r="H168" s="13">
        <f t="shared" si="5"/>
        <v>0</v>
      </c>
    </row>
    <row r="169" spans="1:8" ht="15.75" outlineLevel="6" x14ac:dyDescent="0.25">
      <c r="A169" s="5" t="s">
        <v>26</v>
      </c>
      <c r="B169" s="16" t="s">
        <v>141</v>
      </c>
      <c r="C169" s="16" t="s">
        <v>145</v>
      </c>
      <c r="D169" s="16" t="s">
        <v>27</v>
      </c>
      <c r="E169" s="17">
        <v>689789.8</v>
      </c>
      <c r="F169" s="17">
        <v>0</v>
      </c>
      <c r="G169" s="12">
        <f t="shared" si="4"/>
        <v>689789.8</v>
      </c>
      <c r="H169" s="13">
        <f t="shared" si="5"/>
        <v>0</v>
      </c>
    </row>
    <row r="170" spans="1:8" ht="33.75" outlineLevel="3" x14ac:dyDescent="0.25">
      <c r="A170" s="7" t="s">
        <v>48</v>
      </c>
      <c r="B170" s="14" t="s">
        <v>141</v>
      </c>
      <c r="C170" s="14" t="s">
        <v>146</v>
      </c>
      <c r="D170" s="14"/>
      <c r="E170" s="15">
        <v>1200000</v>
      </c>
      <c r="F170" s="15">
        <v>0</v>
      </c>
      <c r="G170" s="12">
        <f t="shared" si="4"/>
        <v>1200000</v>
      </c>
      <c r="H170" s="13">
        <f t="shared" si="5"/>
        <v>0</v>
      </c>
    </row>
    <row r="171" spans="1:8" ht="15.75" outlineLevel="6" x14ac:dyDescent="0.25">
      <c r="A171" s="5" t="s">
        <v>133</v>
      </c>
      <c r="B171" s="16" t="s">
        <v>141</v>
      </c>
      <c r="C171" s="16" t="s">
        <v>146</v>
      </c>
      <c r="D171" s="16" t="s">
        <v>134</v>
      </c>
      <c r="E171" s="17">
        <v>1200000</v>
      </c>
      <c r="F171" s="17">
        <v>0</v>
      </c>
      <c r="G171" s="12">
        <f t="shared" si="4"/>
        <v>1200000</v>
      </c>
      <c r="H171" s="13">
        <f t="shared" si="5"/>
        <v>0</v>
      </c>
    </row>
    <row r="172" spans="1:8" ht="22.5" x14ac:dyDescent="0.25">
      <c r="A172" s="7" t="s">
        <v>147</v>
      </c>
      <c r="B172" s="14" t="s">
        <v>148</v>
      </c>
      <c r="C172" s="14"/>
      <c r="D172" s="14"/>
      <c r="E172" s="15">
        <v>96253690.629999995</v>
      </c>
      <c r="F172" s="15">
        <v>8315913.2199999997</v>
      </c>
      <c r="G172" s="12">
        <f t="shared" si="4"/>
        <v>87937777.409999996</v>
      </c>
      <c r="H172" s="13">
        <f t="shared" si="5"/>
        <v>8.6395785611654521E-2</v>
      </c>
    </row>
    <row r="173" spans="1:8" ht="15.75" outlineLevel="1" x14ac:dyDescent="0.25">
      <c r="A173" s="7" t="s">
        <v>149</v>
      </c>
      <c r="B173" s="14" t="s">
        <v>150</v>
      </c>
      <c r="C173" s="14"/>
      <c r="D173" s="14"/>
      <c r="E173" s="15">
        <v>83739741.420000002</v>
      </c>
      <c r="F173" s="15">
        <v>4004207.56</v>
      </c>
      <c r="G173" s="12">
        <f t="shared" si="4"/>
        <v>79735533.859999999</v>
      </c>
      <c r="H173" s="13">
        <f t="shared" si="5"/>
        <v>4.7817290716444152E-2</v>
      </c>
    </row>
    <row r="174" spans="1:8" ht="56.25" outlineLevel="2" x14ac:dyDescent="0.25">
      <c r="A174" s="7" t="s">
        <v>123</v>
      </c>
      <c r="B174" s="14" t="s">
        <v>150</v>
      </c>
      <c r="C174" s="14" t="s">
        <v>124</v>
      </c>
      <c r="D174" s="14"/>
      <c r="E174" s="15">
        <v>26047341.420000002</v>
      </c>
      <c r="F174" s="15">
        <v>3009488.72</v>
      </c>
      <c r="G174" s="12">
        <f t="shared" si="4"/>
        <v>23037852.700000003</v>
      </c>
      <c r="H174" s="13">
        <f t="shared" si="5"/>
        <v>0.11553918964218038</v>
      </c>
    </row>
    <row r="175" spans="1:8" ht="22.5" outlineLevel="3" x14ac:dyDescent="0.25">
      <c r="A175" s="7" t="s">
        <v>151</v>
      </c>
      <c r="B175" s="14" t="s">
        <v>150</v>
      </c>
      <c r="C175" s="14" t="s">
        <v>152</v>
      </c>
      <c r="D175" s="14"/>
      <c r="E175" s="15">
        <v>3630009</v>
      </c>
      <c r="F175" s="15">
        <v>0</v>
      </c>
      <c r="G175" s="12">
        <f t="shared" si="4"/>
        <v>3630009</v>
      </c>
      <c r="H175" s="13">
        <f t="shared" si="5"/>
        <v>0</v>
      </c>
    </row>
    <row r="176" spans="1:8" ht="33.75" outlineLevel="4" x14ac:dyDescent="0.25">
      <c r="A176" s="7" t="s">
        <v>153</v>
      </c>
      <c r="B176" s="14" t="s">
        <v>150</v>
      </c>
      <c r="C176" s="14" t="s">
        <v>154</v>
      </c>
      <c r="D176" s="14"/>
      <c r="E176" s="15">
        <v>1204000</v>
      </c>
      <c r="F176" s="15">
        <v>0</v>
      </c>
      <c r="G176" s="12">
        <f t="shared" si="4"/>
        <v>1204000</v>
      </c>
      <c r="H176" s="13">
        <f t="shared" si="5"/>
        <v>0</v>
      </c>
    </row>
    <row r="177" spans="1:8" ht="33.75" outlineLevel="6" x14ac:dyDescent="0.25">
      <c r="A177" s="5" t="s">
        <v>153</v>
      </c>
      <c r="B177" s="16" t="s">
        <v>150</v>
      </c>
      <c r="C177" s="16" t="s">
        <v>154</v>
      </c>
      <c r="D177" s="16" t="s">
        <v>155</v>
      </c>
      <c r="E177" s="17">
        <v>1204000</v>
      </c>
      <c r="F177" s="17">
        <v>0</v>
      </c>
      <c r="G177" s="12">
        <f t="shared" si="4"/>
        <v>1204000</v>
      </c>
      <c r="H177" s="13">
        <f t="shared" si="5"/>
        <v>0</v>
      </c>
    </row>
    <row r="178" spans="1:8" ht="33.75" outlineLevel="4" x14ac:dyDescent="0.25">
      <c r="A178" s="7" t="s">
        <v>48</v>
      </c>
      <c r="B178" s="14" t="s">
        <v>150</v>
      </c>
      <c r="C178" s="14" t="s">
        <v>156</v>
      </c>
      <c r="D178" s="14"/>
      <c r="E178" s="15">
        <v>2426009</v>
      </c>
      <c r="F178" s="15">
        <v>0</v>
      </c>
      <c r="G178" s="12">
        <f t="shared" si="4"/>
        <v>2426009</v>
      </c>
      <c r="H178" s="13">
        <f t="shared" si="5"/>
        <v>0</v>
      </c>
    </row>
    <row r="179" spans="1:8" ht="33.75" outlineLevel="6" x14ac:dyDescent="0.25">
      <c r="A179" s="5" t="s">
        <v>153</v>
      </c>
      <c r="B179" s="16" t="s">
        <v>150</v>
      </c>
      <c r="C179" s="16" t="s">
        <v>156</v>
      </c>
      <c r="D179" s="16" t="s">
        <v>155</v>
      </c>
      <c r="E179" s="17">
        <v>2426009</v>
      </c>
      <c r="F179" s="17">
        <v>0</v>
      </c>
      <c r="G179" s="12">
        <f t="shared" si="4"/>
        <v>2426009</v>
      </c>
      <c r="H179" s="13">
        <f t="shared" si="5"/>
        <v>0</v>
      </c>
    </row>
    <row r="180" spans="1:8" ht="22.5" outlineLevel="3" x14ac:dyDescent="0.25">
      <c r="A180" s="7" t="s">
        <v>157</v>
      </c>
      <c r="B180" s="14" t="s">
        <v>150</v>
      </c>
      <c r="C180" s="14" t="s">
        <v>158</v>
      </c>
      <c r="D180" s="14"/>
      <c r="E180" s="15">
        <v>532519.28</v>
      </c>
      <c r="F180" s="15">
        <v>248456.73</v>
      </c>
      <c r="G180" s="12">
        <f t="shared" si="4"/>
        <v>284062.55000000005</v>
      </c>
      <c r="H180" s="13">
        <f t="shared" si="5"/>
        <v>0.46656851560379187</v>
      </c>
    </row>
    <row r="181" spans="1:8" ht="33.75" outlineLevel="4" x14ac:dyDescent="0.25">
      <c r="A181" s="7" t="s">
        <v>153</v>
      </c>
      <c r="B181" s="14" t="s">
        <v>150</v>
      </c>
      <c r="C181" s="14" t="s">
        <v>159</v>
      </c>
      <c r="D181" s="14"/>
      <c r="E181" s="15">
        <v>532519.28</v>
      </c>
      <c r="F181" s="15">
        <v>248456.73</v>
      </c>
      <c r="G181" s="12">
        <f t="shared" si="4"/>
        <v>284062.55000000005</v>
      </c>
      <c r="H181" s="13">
        <f t="shared" si="5"/>
        <v>0.46656851560379187</v>
      </c>
    </row>
    <row r="182" spans="1:8" ht="15.75" outlineLevel="6" x14ac:dyDescent="0.25">
      <c r="A182" s="5" t="s">
        <v>38</v>
      </c>
      <c r="B182" s="16" t="s">
        <v>150</v>
      </c>
      <c r="C182" s="16" t="s">
        <v>159</v>
      </c>
      <c r="D182" s="16" t="s">
        <v>39</v>
      </c>
      <c r="E182" s="17">
        <v>365777.29</v>
      </c>
      <c r="F182" s="17">
        <v>150714.74</v>
      </c>
      <c r="G182" s="12">
        <f t="shared" si="4"/>
        <v>215062.55</v>
      </c>
      <c r="H182" s="13">
        <f t="shared" si="5"/>
        <v>0.41203963209416311</v>
      </c>
    </row>
    <row r="183" spans="1:8" ht="33.75" outlineLevel="6" x14ac:dyDescent="0.25">
      <c r="A183" s="5" t="s">
        <v>153</v>
      </c>
      <c r="B183" s="16" t="s">
        <v>150</v>
      </c>
      <c r="C183" s="16" t="s">
        <v>159</v>
      </c>
      <c r="D183" s="16" t="s">
        <v>155</v>
      </c>
      <c r="E183" s="17">
        <v>166741.99</v>
      </c>
      <c r="F183" s="17">
        <v>97741.99</v>
      </c>
      <c r="G183" s="12">
        <f t="shared" si="4"/>
        <v>68999.999999999985</v>
      </c>
      <c r="H183" s="13">
        <f t="shared" si="5"/>
        <v>0.58618701863879641</v>
      </c>
    </row>
    <row r="184" spans="1:8" ht="33.75" outlineLevel="3" x14ac:dyDescent="0.25">
      <c r="A184" s="7" t="s">
        <v>160</v>
      </c>
      <c r="B184" s="14" t="s">
        <v>150</v>
      </c>
      <c r="C184" s="14" t="s">
        <v>161</v>
      </c>
      <c r="D184" s="14"/>
      <c r="E184" s="15">
        <v>2090721.65</v>
      </c>
      <c r="F184" s="15">
        <v>1186335.6499999999</v>
      </c>
      <c r="G184" s="12">
        <f t="shared" si="4"/>
        <v>904386</v>
      </c>
      <c r="H184" s="13">
        <f t="shared" si="5"/>
        <v>0.56742878708889821</v>
      </c>
    </row>
    <row r="185" spans="1:8" ht="33.75" outlineLevel="4" x14ac:dyDescent="0.25">
      <c r="A185" s="7" t="s">
        <v>153</v>
      </c>
      <c r="B185" s="14" t="s">
        <v>150</v>
      </c>
      <c r="C185" s="14" t="s">
        <v>162</v>
      </c>
      <c r="D185" s="14"/>
      <c r="E185" s="15">
        <v>904386</v>
      </c>
      <c r="F185" s="15">
        <v>0</v>
      </c>
      <c r="G185" s="12">
        <f t="shared" si="4"/>
        <v>904386</v>
      </c>
      <c r="H185" s="13">
        <f t="shared" si="5"/>
        <v>0</v>
      </c>
    </row>
    <row r="186" spans="1:8" ht="33.75" outlineLevel="6" x14ac:dyDescent="0.25">
      <c r="A186" s="5" t="s">
        <v>153</v>
      </c>
      <c r="B186" s="16" t="s">
        <v>150</v>
      </c>
      <c r="C186" s="16" t="s">
        <v>162</v>
      </c>
      <c r="D186" s="16" t="s">
        <v>155</v>
      </c>
      <c r="E186" s="17">
        <v>904386</v>
      </c>
      <c r="F186" s="17">
        <v>0</v>
      </c>
      <c r="G186" s="12">
        <f t="shared" si="4"/>
        <v>904386</v>
      </c>
      <c r="H186" s="13">
        <f t="shared" si="5"/>
        <v>0</v>
      </c>
    </row>
    <row r="187" spans="1:8" ht="33.75" outlineLevel="4" x14ac:dyDescent="0.25">
      <c r="A187" s="7" t="s">
        <v>48</v>
      </c>
      <c r="B187" s="14" t="s">
        <v>150</v>
      </c>
      <c r="C187" s="14" t="s">
        <v>163</v>
      </c>
      <c r="D187" s="14"/>
      <c r="E187" s="15">
        <v>1186335.6499999999</v>
      </c>
      <c r="F187" s="15">
        <v>1186335.6499999999</v>
      </c>
      <c r="G187" s="12">
        <f t="shared" si="4"/>
        <v>0</v>
      </c>
      <c r="H187" s="13">
        <f t="shared" si="5"/>
        <v>1</v>
      </c>
    </row>
    <row r="188" spans="1:8" ht="33.75" outlineLevel="6" x14ac:dyDescent="0.25">
      <c r="A188" s="5" t="s">
        <v>153</v>
      </c>
      <c r="B188" s="16" t="s">
        <v>150</v>
      </c>
      <c r="C188" s="16" t="s">
        <v>163</v>
      </c>
      <c r="D188" s="16" t="s">
        <v>155</v>
      </c>
      <c r="E188" s="17">
        <v>1186335.6499999999</v>
      </c>
      <c r="F188" s="17">
        <v>1186335.6499999999</v>
      </c>
      <c r="G188" s="12">
        <f t="shared" si="4"/>
        <v>0</v>
      </c>
      <c r="H188" s="13">
        <f t="shared" si="5"/>
        <v>1</v>
      </c>
    </row>
    <row r="189" spans="1:8" ht="33.75" outlineLevel="3" x14ac:dyDescent="0.25">
      <c r="A189" s="7" t="s">
        <v>164</v>
      </c>
      <c r="B189" s="14" t="s">
        <v>150</v>
      </c>
      <c r="C189" s="14" t="s">
        <v>165</v>
      </c>
      <c r="D189" s="14"/>
      <c r="E189" s="15">
        <v>2994475</v>
      </c>
      <c r="F189" s="15">
        <v>0</v>
      </c>
      <c r="G189" s="12">
        <f t="shared" si="4"/>
        <v>2994475</v>
      </c>
      <c r="H189" s="13">
        <f t="shared" si="5"/>
        <v>0</v>
      </c>
    </row>
    <row r="190" spans="1:8" ht="33.75" outlineLevel="4" x14ac:dyDescent="0.25">
      <c r="A190" s="7" t="s">
        <v>153</v>
      </c>
      <c r="B190" s="14" t="s">
        <v>150</v>
      </c>
      <c r="C190" s="14" t="s">
        <v>166</v>
      </c>
      <c r="D190" s="14"/>
      <c r="E190" s="15">
        <v>2994475</v>
      </c>
      <c r="F190" s="15">
        <v>0</v>
      </c>
      <c r="G190" s="12">
        <f t="shared" si="4"/>
        <v>2994475</v>
      </c>
      <c r="H190" s="13">
        <f t="shared" si="5"/>
        <v>0</v>
      </c>
    </row>
    <row r="191" spans="1:8" ht="33.75" outlineLevel="6" x14ac:dyDescent="0.25">
      <c r="A191" s="5" t="s">
        <v>153</v>
      </c>
      <c r="B191" s="16" t="s">
        <v>150</v>
      </c>
      <c r="C191" s="16" t="s">
        <v>166</v>
      </c>
      <c r="D191" s="16" t="s">
        <v>155</v>
      </c>
      <c r="E191" s="17">
        <v>2994475</v>
      </c>
      <c r="F191" s="17">
        <v>0</v>
      </c>
      <c r="G191" s="12">
        <f t="shared" si="4"/>
        <v>2994475</v>
      </c>
      <c r="H191" s="13">
        <f t="shared" si="5"/>
        <v>0</v>
      </c>
    </row>
    <row r="192" spans="1:8" ht="33.75" outlineLevel="3" x14ac:dyDescent="0.25">
      <c r="A192" s="7" t="s">
        <v>167</v>
      </c>
      <c r="B192" s="14" t="s">
        <v>150</v>
      </c>
      <c r="C192" s="14" t="s">
        <v>168</v>
      </c>
      <c r="D192" s="14"/>
      <c r="E192" s="15">
        <v>1942572.7</v>
      </c>
      <c r="F192" s="15">
        <v>1098041.7</v>
      </c>
      <c r="G192" s="12">
        <f t="shared" si="4"/>
        <v>844531</v>
      </c>
      <c r="H192" s="13">
        <f t="shared" si="5"/>
        <v>0.56525127733958169</v>
      </c>
    </row>
    <row r="193" spans="1:8" ht="33.75" outlineLevel="4" x14ac:dyDescent="0.25">
      <c r="A193" s="7" t="s">
        <v>153</v>
      </c>
      <c r="B193" s="14" t="s">
        <v>150</v>
      </c>
      <c r="C193" s="14" t="s">
        <v>169</v>
      </c>
      <c r="D193" s="14"/>
      <c r="E193" s="15">
        <v>844531</v>
      </c>
      <c r="F193" s="15">
        <v>0</v>
      </c>
      <c r="G193" s="12">
        <f t="shared" si="4"/>
        <v>844531</v>
      </c>
      <c r="H193" s="13">
        <f t="shared" si="5"/>
        <v>0</v>
      </c>
    </row>
    <row r="194" spans="1:8" ht="33.75" outlineLevel="6" x14ac:dyDescent="0.25">
      <c r="A194" s="5" t="s">
        <v>153</v>
      </c>
      <c r="B194" s="16" t="s">
        <v>150</v>
      </c>
      <c r="C194" s="16" t="s">
        <v>169</v>
      </c>
      <c r="D194" s="16" t="s">
        <v>155</v>
      </c>
      <c r="E194" s="17">
        <v>844531</v>
      </c>
      <c r="F194" s="17">
        <v>0</v>
      </c>
      <c r="G194" s="12">
        <f t="shared" si="4"/>
        <v>844531</v>
      </c>
      <c r="H194" s="13">
        <f t="shared" si="5"/>
        <v>0</v>
      </c>
    </row>
    <row r="195" spans="1:8" ht="33.75" outlineLevel="4" x14ac:dyDescent="0.25">
      <c r="A195" s="7" t="s">
        <v>48</v>
      </c>
      <c r="B195" s="14" t="s">
        <v>150</v>
      </c>
      <c r="C195" s="14" t="s">
        <v>170</v>
      </c>
      <c r="D195" s="14"/>
      <c r="E195" s="15">
        <v>1098041.7</v>
      </c>
      <c r="F195" s="15">
        <v>1098041.7</v>
      </c>
      <c r="G195" s="12">
        <f t="shared" si="4"/>
        <v>0</v>
      </c>
      <c r="H195" s="13">
        <f t="shared" si="5"/>
        <v>1</v>
      </c>
    </row>
    <row r="196" spans="1:8" ht="33.75" outlineLevel="6" x14ac:dyDescent="0.25">
      <c r="A196" s="5" t="s">
        <v>153</v>
      </c>
      <c r="B196" s="16" t="s">
        <v>150</v>
      </c>
      <c r="C196" s="16" t="s">
        <v>170</v>
      </c>
      <c r="D196" s="16" t="s">
        <v>155</v>
      </c>
      <c r="E196" s="17">
        <v>1098041.7</v>
      </c>
      <c r="F196" s="17">
        <v>1098041.7</v>
      </c>
      <c r="G196" s="12">
        <f t="shared" si="4"/>
        <v>0</v>
      </c>
      <c r="H196" s="13">
        <f t="shared" si="5"/>
        <v>1</v>
      </c>
    </row>
    <row r="197" spans="1:8" ht="22.5" outlineLevel="3" x14ac:dyDescent="0.25">
      <c r="A197" s="7" t="s">
        <v>171</v>
      </c>
      <c r="B197" s="14" t="s">
        <v>150</v>
      </c>
      <c r="C197" s="14" t="s">
        <v>172</v>
      </c>
      <c r="D197" s="14"/>
      <c r="E197" s="15">
        <v>309989.40000000002</v>
      </c>
      <c r="F197" s="15">
        <v>309989.40000000002</v>
      </c>
      <c r="G197" s="12">
        <f t="shared" si="4"/>
        <v>0</v>
      </c>
      <c r="H197" s="13">
        <f t="shared" si="5"/>
        <v>1</v>
      </c>
    </row>
    <row r="198" spans="1:8" ht="22.5" outlineLevel="4" x14ac:dyDescent="0.25">
      <c r="A198" s="7" t="s">
        <v>173</v>
      </c>
      <c r="B198" s="14" t="s">
        <v>150</v>
      </c>
      <c r="C198" s="14" t="s">
        <v>174</v>
      </c>
      <c r="D198" s="14"/>
      <c r="E198" s="15">
        <v>309989.40000000002</v>
      </c>
      <c r="F198" s="15">
        <v>309989.40000000002</v>
      </c>
      <c r="G198" s="12">
        <f t="shared" si="4"/>
        <v>0</v>
      </c>
      <c r="H198" s="13">
        <f t="shared" si="5"/>
        <v>1</v>
      </c>
    </row>
    <row r="199" spans="1:8" ht="15.75" outlineLevel="6" x14ac:dyDescent="0.25">
      <c r="A199" s="5" t="s">
        <v>26</v>
      </c>
      <c r="B199" s="16" t="s">
        <v>150</v>
      </c>
      <c r="C199" s="16" t="s">
        <v>174</v>
      </c>
      <c r="D199" s="16" t="s">
        <v>27</v>
      </c>
      <c r="E199" s="17">
        <v>309989.40000000002</v>
      </c>
      <c r="F199" s="17">
        <v>309989.40000000002</v>
      </c>
      <c r="G199" s="12">
        <f t="shared" si="4"/>
        <v>0</v>
      </c>
      <c r="H199" s="13">
        <f t="shared" si="5"/>
        <v>1</v>
      </c>
    </row>
    <row r="200" spans="1:8" ht="33.75" outlineLevel="3" x14ac:dyDescent="0.25">
      <c r="A200" s="7" t="s">
        <v>175</v>
      </c>
      <c r="B200" s="14" t="s">
        <v>150</v>
      </c>
      <c r="C200" s="14" t="s">
        <v>176</v>
      </c>
      <c r="D200" s="14"/>
      <c r="E200" s="15">
        <v>5580656.3200000003</v>
      </c>
      <c r="F200" s="15">
        <v>55555.08</v>
      </c>
      <c r="G200" s="12">
        <f t="shared" si="4"/>
        <v>5525101.2400000002</v>
      </c>
      <c r="H200" s="13">
        <f t="shared" si="5"/>
        <v>9.9549366265220939E-3</v>
      </c>
    </row>
    <row r="201" spans="1:8" ht="33.75" outlineLevel="4" x14ac:dyDescent="0.25">
      <c r="A201" s="7" t="s">
        <v>153</v>
      </c>
      <c r="B201" s="14" t="s">
        <v>150</v>
      </c>
      <c r="C201" s="14" t="s">
        <v>177</v>
      </c>
      <c r="D201" s="14"/>
      <c r="E201" s="15">
        <v>55576.32</v>
      </c>
      <c r="F201" s="15">
        <v>55555.08</v>
      </c>
      <c r="G201" s="12">
        <f t="shared" si="4"/>
        <v>21.239999999997963</v>
      </c>
      <c r="H201" s="13">
        <f t="shared" si="5"/>
        <v>0.99961782284253442</v>
      </c>
    </row>
    <row r="202" spans="1:8" ht="33.75" outlineLevel="6" x14ac:dyDescent="0.25">
      <c r="A202" s="5" t="s">
        <v>153</v>
      </c>
      <c r="B202" s="16" t="s">
        <v>150</v>
      </c>
      <c r="C202" s="16" t="s">
        <v>177</v>
      </c>
      <c r="D202" s="16" t="s">
        <v>155</v>
      </c>
      <c r="E202" s="17">
        <v>55576.32</v>
      </c>
      <c r="F202" s="17">
        <v>55555.08</v>
      </c>
      <c r="G202" s="12">
        <f t="shared" si="4"/>
        <v>21.239999999997963</v>
      </c>
      <c r="H202" s="13">
        <f t="shared" si="5"/>
        <v>0.99961782284253442</v>
      </c>
    </row>
    <row r="203" spans="1:8" ht="33.75" outlineLevel="4" x14ac:dyDescent="0.25">
      <c r="A203" s="7" t="s">
        <v>48</v>
      </c>
      <c r="B203" s="14" t="s">
        <v>150</v>
      </c>
      <c r="C203" s="14" t="s">
        <v>178</v>
      </c>
      <c r="D203" s="14"/>
      <c r="E203" s="15">
        <v>2120280</v>
      </c>
      <c r="F203" s="15">
        <v>0</v>
      </c>
      <c r="G203" s="12">
        <f t="shared" si="4"/>
        <v>2120280</v>
      </c>
      <c r="H203" s="13">
        <f t="shared" si="5"/>
        <v>0</v>
      </c>
    </row>
    <row r="204" spans="1:8" ht="33.75" outlineLevel="6" x14ac:dyDescent="0.25">
      <c r="A204" s="5" t="s">
        <v>153</v>
      </c>
      <c r="B204" s="16" t="s">
        <v>150</v>
      </c>
      <c r="C204" s="16" t="s">
        <v>178</v>
      </c>
      <c r="D204" s="16" t="s">
        <v>155</v>
      </c>
      <c r="E204" s="17">
        <v>2120280</v>
      </c>
      <c r="F204" s="17">
        <v>0</v>
      </c>
      <c r="G204" s="12">
        <f t="shared" si="4"/>
        <v>2120280</v>
      </c>
      <c r="H204" s="13">
        <f t="shared" si="5"/>
        <v>0</v>
      </c>
    </row>
    <row r="205" spans="1:8" ht="67.5" outlineLevel="4" x14ac:dyDescent="0.25">
      <c r="A205" s="7" t="s">
        <v>179</v>
      </c>
      <c r="B205" s="14" t="s">
        <v>150</v>
      </c>
      <c r="C205" s="14" t="s">
        <v>180</v>
      </c>
      <c r="D205" s="14"/>
      <c r="E205" s="15">
        <v>3404800</v>
      </c>
      <c r="F205" s="15">
        <v>0</v>
      </c>
      <c r="G205" s="12">
        <f t="shared" si="4"/>
        <v>3404800</v>
      </c>
      <c r="H205" s="13">
        <f t="shared" si="5"/>
        <v>0</v>
      </c>
    </row>
    <row r="206" spans="1:8" ht="33.75" outlineLevel="6" x14ac:dyDescent="0.25">
      <c r="A206" s="5" t="s">
        <v>153</v>
      </c>
      <c r="B206" s="16" t="s">
        <v>150</v>
      </c>
      <c r="C206" s="16" t="s">
        <v>180</v>
      </c>
      <c r="D206" s="16" t="s">
        <v>155</v>
      </c>
      <c r="E206" s="17">
        <v>3404800</v>
      </c>
      <c r="F206" s="17">
        <v>0</v>
      </c>
      <c r="G206" s="12">
        <f t="shared" si="4"/>
        <v>3404800</v>
      </c>
      <c r="H206" s="13">
        <f t="shared" si="5"/>
        <v>0</v>
      </c>
    </row>
    <row r="207" spans="1:8" ht="33.75" outlineLevel="3" x14ac:dyDescent="0.25">
      <c r="A207" s="7" t="s">
        <v>181</v>
      </c>
      <c r="B207" s="14" t="s">
        <v>150</v>
      </c>
      <c r="C207" s="14" t="s">
        <v>182</v>
      </c>
      <c r="D207" s="14"/>
      <c r="E207" s="15">
        <v>3365741.75</v>
      </c>
      <c r="F207" s="15">
        <v>55555.08</v>
      </c>
      <c r="G207" s="12">
        <f t="shared" ref="G207:G270" si="6">E207-F207</f>
        <v>3310186.67</v>
      </c>
      <c r="H207" s="13">
        <f t="shared" ref="H207:H270" si="7">F207/E207</f>
        <v>1.6506043578655434E-2</v>
      </c>
    </row>
    <row r="208" spans="1:8" ht="33.75" outlineLevel="4" x14ac:dyDescent="0.25">
      <c r="A208" s="7" t="s">
        <v>153</v>
      </c>
      <c r="B208" s="14" t="s">
        <v>150</v>
      </c>
      <c r="C208" s="14" t="s">
        <v>183</v>
      </c>
      <c r="D208" s="14"/>
      <c r="E208" s="15">
        <v>55555.08</v>
      </c>
      <c r="F208" s="15">
        <v>55555.08</v>
      </c>
      <c r="G208" s="12">
        <f t="shared" si="6"/>
        <v>0</v>
      </c>
      <c r="H208" s="13">
        <f t="shared" si="7"/>
        <v>1</v>
      </c>
    </row>
    <row r="209" spans="1:8" ht="33.75" outlineLevel="6" x14ac:dyDescent="0.25">
      <c r="A209" s="5" t="s">
        <v>153</v>
      </c>
      <c r="B209" s="16" t="s">
        <v>150</v>
      </c>
      <c r="C209" s="16" t="s">
        <v>183</v>
      </c>
      <c r="D209" s="16" t="s">
        <v>155</v>
      </c>
      <c r="E209" s="17">
        <v>55555.08</v>
      </c>
      <c r="F209" s="17">
        <v>55555.08</v>
      </c>
      <c r="G209" s="12">
        <f t="shared" si="6"/>
        <v>0</v>
      </c>
      <c r="H209" s="13">
        <f t="shared" si="7"/>
        <v>1</v>
      </c>
    </row>
    <row r="210" spans="1:8" ht="33.75" outlineLevel="4" x14ac:dyDescent="0.25">
      <c r="A210" s="7" t="s">
        <v>48</v>
      </c>
      <c r="B210" s="14" t="s">
        <v>150</v>
      </c>
      <c r="C210" s="14" t="s">
        <v>184</v>
      </c>
      <c r="D210" s="14"/>
      <c r="E210" s="15">
        <v>1220186.67</v>
      </c>
      <c r="F210" s="15">
        <v>0</v>
      </c>
      <c r="G210" s="12">
        <f t="shared" si="6"/>
        <v>1220186.67</v>
      </c>
      <c r="H210" s="13">
        <f t="shared" si="7"/>
        <v>0</v>
      </c>
    </row>
    <row r="211" spans="1:8" ht="33.75" outlineLevel="6" x14ac:dyDescent="0.25">
      <c r="A211" s="5" t="s">
        <v>153</v>
      </c>
      <c r="B211" s="16" t="s">
        <v>150</v>
      </c>
      <c r="C211" s="16" t="s">
        <v>184</v>
      </c>
      <c r="D211" s="16" t="s">
        <v>155</v>
      </c>
      <c r="E211" s="17">
        <v>1220186.67</v>
      </c>
      <c r="F211" s="17">
        <v>0</v>
      </c>
      <c r="G211" s="12">
        <f t="shared" si="6"/>
        <v>1220186.67</v>
      </c>
      <c r="H211" s="13">
        <f t="shared" si="7"/>
        <v>0</v>
      </c>
    </row>
    <row r="212" spans="1:8" ht="67.5" outlineLevel="4" x14ac:dyDescent="0.25">
      <c r="A212" s="7" t="s">
        <v>179</v>
      </c>
      <c r="B212" s="14" t="s">
        <v>150</v>
      </c>
      <c r="C212" s="14" t="s">
        <v>185</v>
      </c>
      <c r="D212" s="14"/>
      <c r="E212" s="15">
        <v>2090000</v>
      </c>
      <c r="F212" s="15">
        <v>0</v>
      </c>
      <c r="G212" s="12">
        <f t="shared" si="6"/>
        <v>2090000</v>
      </c>
      <c r="H212" s="13">
        <f t="shared" si="7"/>
        <v>0</v>
      </c>
    </row>
    <row r="213" spans="1:8" ht="33.75" outlineLevel="6" x14ac:dyDescent="0.25">
      <c r="A213" s="5" t="s">
        <v>153</v>
      </c>
      <c r="B213" s="16" t="s">
        <v>150</v>
      </c>
      <c r="C213" s="16" t="s">
        <v>185</v>
      </c>
      <c r="D213" s="16" t="s">
        <v>155</v>
      </c>
      <c r="E213" s="17">
        <v>2090000</v>
      </c>
      <c r="F213" s="17">
        <v>0</v>
      </c>
      <c r="G213" s="12">
        <f t="shared" si="6"/>
        <v>2090000</v>
      </c>
      <c r="H213" s="13">
        <f t="shared" si="7"/>
        <v>0</v>
      </c>
    </row>
    <row r="214" spans="1:8" ht="33.75" outlineLevel="3" x14ac:dyDescent="0.25">
      <c r="A214" s="7" t="s">
        <v>186</v>
      </c>
      <c r="B214" s="14" t="s">
        <v>150</v>
      </c>
      <c r="C214" s="14" t="s">
        <v>187</v>
      </c>
      <c r="D214" s="14"/>
      <c r="E214" s="15">
        <v>5600656.3200000003</v>
      </c>
      <c r="F214" s="15">
        <v>55555.08</v>
      </c>
      <c r="G214" s="12">
        <f t="shared" si="6"/>
        <v>5545101.2400000002</v>
      </c>
      <c r="H214" s="13">
        <f t="shared" si="7"/>
        <v>9.9193874477911184E-3</v>
      </c>
    </row>
    <row r="215" spans="1:8" ht="33.75" outlineLevel="4" x14ac:dyDescent="0.25">
      <c r="A215" s="7" t="s">
        <v>153</v>
      </c>
      <c r="B215" s="14" t="s">
        <v>150</v>
      </c>
      <c r="C215" s="14" t="s">
        <v>188</v>
      </c>
      <c r="D215" s="14"/>
      <c r="E215" s="15">
        <v>55576.32</v>
      </c>
      <c r="F215" s="15">
        <v>55555.08</v>
      </c>
      <c r="G215" s="12">
        <f t="shared" si="6"/>
        <v>21.239999999997963</v>
      </c>
      <c r="H215" s="13">
        <f t="shared" si="7"/>
        <v>0.99961782284253442</v>
      </c>
    </row>
    <row r="216" spans="1:8" ht="33.75" outlineLevel="6" x14ac:dyDescent="0.25">
      <c r="A216" s="5" t="s">
        <v>153</v>
      </c>
      <c r="B216" s="16" t="s">
        <v>150</v>
      </c>
      <c r="C216" s="16" t="s">
        <v>188</v>
      </c>
      <c r="D216" s="16" t="s">
        <v>155</v>
      </c>
      <c r="E216" s="17">
        <v>55576.32</v>
      </c>
      <c r="F216" s="17">
        <v>55555.08</v>
      </c>
      <c r="G216" s="12">
        <f t="shared" si="6"/>
        <v>21.239999999997963</v>
      </c>
      <c r="H216" s="13">
        <f t="shared" si="7"/>
        <v>0.99961782284253442</v>
      </c>
    </row>
    <row r="217" spans="1:8" ht="33.75" outlineLevel="4" x14ac:dyDescent="0.25">
      <c r="A217" s="7" t="s">
        <v>48</v>
      </c>
      <c r="B217" s="14" t="s">
        <v>150</v>
      </c>
      <c r="C217" s="14" t="s">
        <v>189</v>
      </c>
      <c r="D217" s="14"/>
      <c r="E217" s="15">
        <v>2140280</v>
      </c>
      <c r="F217" s="15">
        <v>0</v>
      </c>
      <c r="G217" s="12">
        <f t="shared" si="6"/>
        <v>2140280</v>
      </c>
      <c r="H217" s="13">
        <f t="shared" si="7"/>
        <v>0</v>
      </c>
    </row>
    <row r="218" spans="1:8" ht="33.75" outlineLevel="6" x14ac:dyDescent="0.25">
      <c r="A218" s="5" t="s">
        <v>153</v>
      </c>
      <c r="B218" s="16" t="s">
        <v>150</v>
      </c>
      <c r="C218" s="16" t="s">
        <v>189</v>
      </c>
      <c r="D218" s="16" t="s">
        <v>155</v>
      </c>
      <c r="E218" s="17">
        <v>2140280</v>
      </c>
      <c r="F218" s="17">
        <v>0</v>
      </c>
      <c r="G218" s="12">
        <f t="shared" si="6"/>
        <v>2140280</v>
      </c>
      <c r="H218" s="13">
        <f t="shared" si="7"/>
        <v>0</v>
      </c>
    </row>
    <row r="219" spans="1:8" ht="67.5" outlineLevel="4" x14ac:dyDescent="0.25">
      <c r="A219" s="7" t="s">
        <v>179</v>
      </c>
      <c r="B219" s="14" t="s">
        <v>150</v>
      </c>
      <c r="C219" s="14" t="s">
        <v>190</v>
      </c>
      <c r="D219" s="14"/>
      <c r="E219" s="15">
        <v>3404800</v>
      </c>
      <c r="F219" s="15">
        <v>0</v>
      </c>
      <c r="G219" s="12">
        <f t="shared" si="6"/>
        <v>3404800</v>
      </c>
      <c r="H219" s="13">
        <f t="shared" si="7"/>
        <v>0</v>
      </c>
    </row>
    <row r="220" spans="1:8" ht="33.75" outlineLevel="6" x14ac:dyDescent="0.25">
      <c r="A220" s="5" t="s">
        <v>153</v>
      </c>
      <c r="B220" s="16" t="s">
        <v>150</v>
      </c>
      <c r="C220" s="16" t="s">
        <v>190</v>
      </c>
      <c r="D220" s="16" t="s">
        <v>155</v>
      </c>
      <c r="E220" s="17">
        <v>3404800</v>
      </c>
      <c r="F220" s="17">
        <v>0</v>
      </c>
      <c r="G220" s="12">
        <f t="shared" si="6"/>
        <v>3404800</v>
      </c>
      <c r="H220" s="13">
        <f t="shared" si="7"/>
        <v>0</v>
      </c>
    </row>
    <row r="221" spans="1:8" ht="45" outlineLevel="2" x14ac:dyDescent="0.25">
      <c r="A221" s="7" t="s">
        <v>191</v>
      </c>
      <c r="B221" s="14" t="s">
        <v>150</v>
      </c>
      <c r="C221" s="14" t="s">
        <v>192</v>
      </c>
      <c r="D221" s="14"/>
      <c r="E221" s="15">
        <v>45360000</v>
      </c>
      <c r="F221" s="15">
        <v>360000</v>
      </c>
      <c r="G221" s="12">
        <f t="shared" si="6"/>
        <v>45000000</v>
      </c>
      <c r="H221" s="13">
        <f t="shared" si="7"/>
        <v>7.9365079365079361E-3</v>
      </c>
    </row>
    <row r="222" spans="1:8" ht="22.5" outlineLevel="3" x14ac:dyDescent="0.25">
      <c r="A222" s="7" t="s">
        <v>193</v>
      </c>
      <c r="B222" s="14" t="s">
        <v>150</v>
      </c>
      <c r="C222" s="14" t="s">
        <v>194</v>
      </c>
      <c r="D222" s="14"/>
      <c r="E222" s="15">
        <v>45360000</v>
      </c>
      <c r="F222" s="15">
        <v>360000</v>
      </c>
      <c r="G222" s="12">
        <f t="shared" si="6"/>
        <v>45000000</v>
      </c>
      <c r="H222" s="13">
        <f t="shared" si="7"/>
        <v>7.9365079365079361E-3</v>
      </c>
    </row>
    <row r="223" spans="1:8" ht="67.5" outlineLevel="4" x14ac:dyDescent="0.25">
      <c r="A223" s="7" t="s">
        <v>195</v>
      </c>
      <c r="B223" s="14" t="s">
        <v>150</v>
      </c>
      <c r="C223" s="14" t="s">
        <v>196</v>
      </c>
      <c r="D223" s="14"/>
      <c r="E223" s="15">
        <v>33000000</v>
      </c>
      <c r="F223" s="15">
        <v>0</v>
      </c>
      <c r="G223" s="12">
        <f t="shared" si="6"/>
        <v>33000000</v>
      </c>
      <c r="H223" s="13">
        <f t="shared" si="7"/>
        <v>0</v>
      </c>
    </row>
    <row r="224" spans="1:8" ht="33.75" outlineLevel="6" x14ac:dyDescent="0.25">
      <c r="A224" s="5" t="s">
        <v>197</v>
      </c>
      <c r="B224" s="16" t="s">
        <v>150</v>
      </c>
      <c r="C224" s="16" t="s">
        <v>196</v>
      </c>
      <c r="D224" s="16" t="s">
        <v>198</v>
      </c>
      <c r="E224" s="17">
        <v>33000000</v>
      </c>
      <c r="F224" s="17">
        <v>0</v>
      </c>
      <c r="G224" s="12">
        <f t="shared" si="6"/>
        <v>33000000</v>
      </c>
      <c r="H224" s="13">
        <f t="shared" si="7"/>
        <v>0</v>
      </c>
    </row>
    <row r="225" spans="1:8" ht="45" outlineLevel="4" x14ac:dyDescent="0.25">
      <c r="A225" s="7" t="s">
        <v>199</v>
      </c>
      <c r="B225" s="14" t="s">
        <v>150</v>
      </c>
      <c r="C225" s="14" t="s">
        <v>200</v>
      </c>
      <c r="D225" s="14"/>
      <c r="E225" s="15">
        <v>12000000</v>
      </c>
      <c r="F225" s="15">
        <v>0</v>
      </c>
      <c r="G225" s="12">
        <f t="shared" si="6"/>
        <v>12000000</v>
      </c>
      <c r="H225" s="13">
        <f t="shared" si="7"/>
        <v>0</v>
      </c>
    </row>
    <row r="226" spans="1:8" ht="33.75" outlineLevel="6" x14ac:dyDescent="0.25">
      <c r="A226" s="5" t="s">
        <v>197</v>
      </c>
      <c r="B226" s="16" t="s">
        <v>150</v>
      </c>
      <c r="C226" s="16" t="s">
        <v>200</v>
      </c>
      <c r="D226" s="16" t="s">
        <v>198</v>
      </c>
      <c r="E226" s="17">
        <v>12000000</v>
      </c>
      <c r="F226" s="17">
        <v>0</v>
      </c>
      <c r="G226" s="12">
        <f t="shared" si="6"/>
        <v>12000000</v>
      </c>
      <c r="H226" s="13">
        <f t="shared" si="7"/>
        <v>0</v>
      </c>
    </row>
    <row r="227" spans="1:8" ht="33.75" outlineLevel="4" x14ac:dyDescent="0.25">
      <c r="A227" s="7" t="s">
        <v>48</v>
      </c>
      <c r="B227" s="14" t="s">
        <v>150</v>
      </c>
      <c r="C227" s="14" t="s">
        <v>201</v>
      </c>
      <c r="D227" s="14"/>
      <c r="E227" s="15">
        <v>360000</v>
      </c>
      <c r="F227" s="15">
        <v>360000</v>
      </c>
      <c r="G227" s="12">
        <f t="shared" si="6"/>
        <v>0</v>
      </c>
      <c r="H227" s="13">
        <f t="shared" si="7"/>
        <v>1</v>
      </c>
    </row>
    <row r="228" spans="1:8" ht="33.75" outlineLevel="6" x14ac:dyDescent="0.25">
      <c r="A228" s="5" t="s">
        <v>197</v>
      </c>
      <c r="B228" s="16" t="s">
        <v>150</v>
      </c>
      <c r="C228" s="16" t="s">
        <v>201</v>
      </c>
      <c r="D228" s="16" t="s">
        <v>198</v>
      </c>
      <c r="E228" s="17">
        <v>360000</v>
      </c>
      <c r="F228" s="17">
        <v>360000</v>
      </c>
      <c r="G228" s="12">
        <f t="shared" si="6"/>
        <v>0</v>
      </c>
      <c r="H228" s="13">
        <f t="shared" si="7"/>
        <v>1</v>
      </c>
    </row>
    <row r="229" spans="1:8" ht="45" outlineLevel="2" x14ac:dyDescent="0.25">
      <c r="A229" s="7" t="s">
        <v>28</v>
      </c>
      <c r="B229" s="14" t="s">
        <v>150</v>
      </c>
      <c r="C229" s="14" t="s">
        <v>29</v>
      </c>
      <c r="D229" s="14"/>
      <c r="E229" s="15">
        <v>12332400</v>
      </c>
      <c r="F229" s="15">
        <v>634718.84</v>
      </c>
      <c r="G229" s="12">
        <f t="shared" si="6"/>
        <v>11697681.16</v>
      </c>
      <c r="H229" s="13">
        <f t="shared" si="7"/>
        <v>5.1467584573967759E-2</v>
      </c>
    </row>
    <row r="230" spans="1:8" ht="67.5" outlineLevel="3" x14ac:dyDescent="0.25">
      <c r="A230" s="7" t="s">
        <v>195</v>
      </c>
      <c r="B230" s="14" t="s">
        <v>150</v>
      </c>
      <c r="C230" s="14" t="s">
        <v>202</v>
      </c>
      <c r="D230" s="14"/>
      <c r="E230" s="15">
        <v>5866000</v>
      </c>
      <c r="F230" s="15">
        <v>0</v>
      </c>
      <c r="G230" s="12">
        <f t="shared" si="6"/>
        <v>5866000</v>
      </c>
      <c r="H230" s="13">
        <f t="shared" si="7"/>
        <v>0</v>
      </c>
    </row>
    <row r="231" spans="1:8" ht="33.75" outlineLevel="6" x14ac:dyDescent="0.25">
      <c r="A231" s="5" t="s">
        <v>197</v>
      </c>
      <c r="B231" s="16" t="s">
        <v>150</v>
      </c>
      <c r="C231" s="16" t="s">
        <v>202</v>
      </c>
      <c r="D231" s="16" t="s">
        <v>198</v>
      </c>
      <c r="E231" s="17">
        <v>5866000</v>
      </c>
      <c r="F231" s="17">
        <v>0</v>
      </c>
      <c r="G231" s="12">
        <f t="shared" si="6"/>
        <v>5866000</v>
      </c>
      <c r="H231" s="13">
        <f t="shared" si="7"/>
        <v>0</v>
      </c>
    </row>
    <row r="232" spans="1:8" ht="45" outlineLevel="3" x14ac:dyDescent="0.25">
      <c r="A232" s="7" t="s">
        <v>199</v>
      </c>
      <c r="B232" s="14" t="s">
        <v>150</v>
      </c>
      <c r="C232" s="14" t="s">
        <v>203</v>
      </c>
      <c r="D232" s="14"/>
      <c r="E232" s="15">
        <v>1920600</v>
      </c>
      <c r="F232" s="15">
        <v>0</v>
      </c>
      <c r="G232" s="12">
        <f t="shared" si="6"/>
        <v>1920600</v>
      </c>
      <c r="H232" s="13">
        <f t="shared" si="7"/>
        <v>0</v>
      </c>
    </row>
    <row r="233" spans="1:8" ht="33.75" outlineLevel="6" x14ac:dyDescent="0.25">
      <c r="A233" s="5" t="s">
        <v>197</v>
      </c>
      <c r="B233" s="16" t="s">
        <v>150</v>
      </c>
      <c r="C233" s="16" t="s">
        <v>203</v>
      </c>
      <c r="D233" s="16" t="s">
        <v>198</v>
      </c>
      <c r="E233" s="17">
        <v>1920600</v>
      </c>
      <c r="F233" s="17">
        <v>0</v>
      </c>
      <c r="G233" s="12">
        <f t="shared" si="6"/>
        <v>1920600</v>
      </c>
      <c r="H233" s="13">
        <f t="shared" si="7"/>
        <v>0</v>
      </c>
    </row>
    <row r="234" spans="1:8" ht="67.5" outlineLevel="3" x14ac:dyDescent="0.25">
      <c r="A234" s="7" t="s">
        <v>204</v>
      </c>
      <c r="B234" s="14" t="s">
        <v>150</v>
      </c>
      <c r="C234" s="14" t="s">
        <v>205</v>
      </c>
      <c r="D234" s="14"/>
      <c r="E234" s="15">
        <v>855800</v>
      </c>
      <c r="F234" s="15">
        <v>234718.84</v>
      </c>
      <c r="G234" s="12">
        <f t="shared" si="6"/>
        <v>621081.16</v>
      </c>
      <c r="H234" s="13">
        <f t="shared" si="7"/>
        <v>0.27426833372283244</v>
      </c>
    </row>
    <row r="235" spans="1:8" ht="56.25" outlineLevel="6" x14ac:dyDescent="0.25">
      <c r="A235" s="5" t="s">
        <v>206</v>
      </c>
      <c r="B235" s="16" t="s">
        <v>150</v>
      </c>
      <c r="C235" s="16" t="s">
        <v>205</v>
      </c>
      <c r="D235" s="16" t="s">
        <v>207</v>
      </c>
      <c r="E235" s="17">
        <v>855800</v>
      </c>
      <c r="F235" s="17">
        <v>234718.84</v>
      </c>
      <c r="G235" s="12">
        <f t="shared" si="6"/>
        <v>621081.16</v>
      </c>
      <c r="H235" s="13">
        <f t="shared" si="7"/>
        <v>0.27426833372283244</v>
      </c>
    </row>
    <row r="236" spans="1:8" ht="67.5" outlineLevel="3" x14ac:dyDescent="0.25">
      <c r="A236" s="7" t="s">
        <v>208</v>
      </c>
      <c r="B236" s="14" t="s">
        <v>150</v>
      </c>
      <c r="C236" s="14" t="s">
        <v>209</v>
      </c>
      <c r="D236" s="14"/>
      <c r="E236" s="15">
        <v>1600000</v>
      </c>
      <c r="F236" s="15">
        <v>400000</v>
      </c>
      <c r="G236" s="12">
        <f t="shared" si="6"/>
        <v>1200000</v>
      </c>
      <c r="H236" s="13">
        <f t="shared" si="7"/>
        <v>0.25</v>
      </c>
    </row>
    <row r="237" spans="1:8" ht="15.75" outlineLevel="6" x14ac:dyDescent="0.25">
      <c r="A237" s="5" t="s">
        <v>133</v>
      </c>
      <c r="B237" s="16" t="s">
        <v>150</v>
      </c>
      <c r="C237" s="16" t="s">
        <v>209</v>
      </c>
      <c r="D237" s="16" t="s">
        <v>134</v>
      </c>
      <c r="E237" s="17">
        <v>1600000</v>
      </c>
      <c r="F237" s="17">
        <v>400000</v>
      </c>
      <c r="G237" s="12">
        <f t="shared" si="6"/>
        <v>1200000</v>
      </c>
      <c r="H237" s="13">
        <f t="shared" si="7"/>
        <v>0.25</v>
      </c>
    </row>
    <row r="238" spans="1:8" ht="67.5" outlineLevel="3" x14ac:dyDescent="0.25">
      <c r="A238" s="7" t="s">
        <v>179</v>
      </c>
      <c r="B238" s="14" t="s">
        <v>150</v>
      </c>
      <c r="C238" s="14" t="s">
        <v>210</v>
      </c>
      <c r="D238" s="14"/>
      <c r="E238" s="15">
        <v>2090000</v>
      </c>
      <c r="F238" s="15">
        <v>0</v>
      </c>
      <c r="G238" s="12">
        <f t="shared" si="6"/>
        <v>2090000</v>
      </c>
      <c r="H238" s="13">
        <f t="shared" si="7"/>
        <v>0</v>
      </c>
    </row>
    <row r="239" spans="1:8" ht="33.75" outlineLevel="6" x14ac:dyDescent="0.25">
      <c r="A239" s="5" t="s">
        <v>153</v>
      </c>
      <c r="B239" s="16" t="s">
        <v>150</v>
      </c>
      <c r="C239" s="16" t="s">
        <v>210</v>
      </c>
      <c r="D239" s="16" t="s">
        <v>155</v>
      </c>
      <c r="E239" s="17">
        <v>2090000</v>
      </c>
      <c r="F239" s="17">
        <v>0</v>
      </c>
      <c r="G239" s="12">
        <f t="shared" si="6"/>
        <v>2090000</v>
      </c>
      <c r="H239" s="13">
        <f t="shared" si="7"/>
        <v>0</v>
      </c>
    </row>
    <row r="240" spans="1:8" ht="15.75" outlineLevel="1" x14ac:dyDescent="0.25">
      <c r="A240" s="7" t="s">
        <v>211</v>
      </c>
      <c r="B240" s="14" t="s">
        <v>212</v>
      </c>
      <c r="C240" s="14"/>
      <c r="D240" s="14"/>
      <c r="E240" s="15">
        <v>9127753.1999999993</v>
      </c>
      <c r="F240" s="15">
        <v>2508437</v>
      </c>
      <c r="G240" s="12">
        <f t="shared" si="6"/>
        <v>6619316.1999999993</v>
      </c>
      <c r="H240" s="13">
        <f t="shared" si="7"/>
        <v>0.2748142883617844</v>
      </c>
    </row>
    <row r="241" spans="1:8" ht="45" outlineLevel="2" x14ac:dyDescent="0.25">
      <c r="A241" s="7" t="s">
        <v>213</v>
      </c>
      <c r="B241" s="14" t="s">
        <v>212</v>
      </c>
      <c r="C241" s="14" t="s">
        <v>214</v>
      </c>
      <c r="D241" s="14"/>
      <c r="E241" s="15">
        <v>2141454</v>
      </c>
      <c r="F241" s="15">
        <v>2141454</v>
      </c>
      <c r="G241" s="12">
        <f t="shared" si="6"/>
        <v>0</v>
      </c>
      <c r="H241" s="13">
        <f t="shared" si="7"/>
        <v>1</v>
      </c>
    </row>
    <row r="242" spans="1:8" ht="15.75" outlineLevel="3" x14ac:dyDescent="0.25">
      <c r="A242" s="7" t="s">
        <v>215</v>
      </c>
      <c r="B242" s="14" t="s">
        <v>212</v>
      </c>
      <c r="C242" s="14" t="s">
        <v>216</v>
      </c>
      <c r="D242" s="14"/>
      <c r="E242" s="15">
        <v>2141454</v>
      </c>
      <c r="F242" s="15">
        <v>2141454</v>
      </c>
      <c r="G242" s="12">
        <f t="shared" si="6"/>
        <v>0</v>
      </c>
      <c r="H242" s="13">
        <f t="shared" si="7"/>
        <v>1</v>
      </c>
    </row>
    <row r="243" spans="1:8" ht="45" outlineLevel="4" x14ac:dyDescent="0.25">
      <c r="A243" s="7" t="s">
        <v>217</v>
      </c>
      <c r="B243" s="14" t="s">
        <v>212</v>
      </c>
      <c r="C243" s="14" t="s">
        <v>218</v>
      </c>
      <c r="D243" s="14"/>
      <c r="E243" s="15">
        <v>2141454</v>
      </c>
      <c r="F243" s="15">
        <v>2141454</v>
      </c>
      <c r="G243" s="12">
        <f t="shared" si="6"/>
        <v>0</v>
      </c>
      <c r="H243" s="13">
        <f t="shared" si="7"/>
        <v>1</v>
      </c>
    </row>
    <row r="244" spans="1:8" ht="22.5" outlineLevel="6" x14ac:dyDescent="0.25">
      <c r="A244" s="5" t="s">
        <v>105</v>
      </c>
      <c r="B244" s="16" t="s">
        <v>212</v>
      </c>
      <c r="C244" s="16" t="s">
        <v>218</v>
      </c>
      <c r="D244" s="16" t="s">
        <v>106</v>
      </c>
      <c r="E244" s="17">
        <v>2141454</v>
      </c>
      <c r="F244" s="17">
        <v>2141454</v>
      </c>
      <c r="G244" s="12">
        <f t="shared" si="6"/>
        <v>0</v>
      </c>
      <c r="H244" s="13">
        <f t="shared" si="7"/>
        <v>1</v>
      </c>
    </row>
    <row r="245" spans="1:8" ht="45" outlineLevel="2" x14ac:dyDescent="0.25">
      <c r="A245" s="7" t="s">
        <v>28</v>
      </c>
      <c r="B245" s="14" t="s">
        <v>212</v>
      </c>
      <c r="C245" s="14" t="s">
        <v>29</v>
      </c>
      <c r="D245" s="14"/>
      <c r="E245" s="15">
        <v>6986299.2000000002</v>
      </c>
      <c r="F245" s="15">
        <v>366983</v>
      </c>
      <c r="G245" s="12">
        <f t="shared" si="6"/>
        <v>6619316.2000000002</v>
      </c>
      <c r="H245" s="13">
        <f t="shared" si="7"/>
        <v>5.2528955530561874E-2</v>
      </c>
    </row>
    <row r="246" spans="1:8" ht="33.75" outlineLevel="3" x14ac:dyDescent="0.25">
      <c r="A246" s="7" t="s">
        <v>48</v>
      </c>
      <c r="B246" s="14" t="s">
        <v>212</v>
      </c>
      <c r="C246" s="14" t="s">
        <v>146</v>
      </c>
      <c r="D246" s="14"/>
      <c r="E246" s="15">
        <v>805777</v>
      </c>
      <c r="F246" s="15">
        <v>0</v>
      </c>
      <c r="G246" s="12">
        <f t="shared" si="6"/>
        <v>805777</v>
      </c>
      <c r="H246" s="13">
        <f t="shared" si="7"/>
        <v>0</v>
      </c>
    </row>
    <row r="247" spans="1:8" ht="15.75" outlineLevel="6" x14ac:dyDescent="0.25">
      <c r="A247" s="5" t="s">
        <v>133</v>
      </c>
      <c r="B247" s="16" t="s">
        <v>212</v>
      </c>
      <c r="C247" s="16" t="s">
        <v>146</v>
      </c>
      <c r="D247" s="16" t="s">
        <v>134</v>
      </c>
      <c r="E247" s="17">
        <v>805777</v>
      </c>
      <c r="F247" s="17">
        <v>0</v>
      </c>
      <c r="G247" s="12">
        <f t="shared" si="6"/>
        <v>805777</v>
      </c>
      <c r="H247" s="13">
        <f t="shared" si="7"/>
        <v>0</v>
      </c>
    </row>
    <row r="248" spans="1:8" ht="22.5" outlineLevel="3" x14ac:dyDescent="0.25">
      <c r="A248" s="7" t="s">
        <v>135</v>
      </c>
      <c r="B248" s="14" t="s">
        <v>212</v>
      </c>
      <c r="C248" s="14" t="s">
        <v>219</v>
      </c>
      <c r="D248" s="14"/>
      <c r="E248" s="15">
        <v>1528417.2</v>
      </c>
      <c r="F248" s="15">
        <v>0</v>
      </c>
      <c r="G248" s="12">
        <f t="shared" si="6"/>
        <v>1528417.2</v>
      </c>
      <c r="H248" s="13">
        <f t="shared" si="7"/>
        <v>0</v>
      </c>
    </row>
    <row r="249" spans="1:8" ht="15.75" outlineLevel="6" x14ac:dyDescent="0.25">
      <c r="A249" s="5" t="s">
        <v>133</v>
      </c>
      <c r="B249" s="16" t="s">
        <v>212</v>
      </c>
      <c r="C249" s="16" t="s">
        <v>219</v>
      </c>
      <c r="D249" s="16" t="s">
        <v>134</v>
      </c>
      <c r="E249" s="17">
        <v>1528417.2</v>
      </c>
      <c r="F249" s="17">
        <v>0</v>
      </c>
      <c r="G249" s="12">
        <f t="shared" si="6"/>
        <v>1528417.2</v>
      </c>
      <c r="H249" s="13">
        <f t="shared" si="7"/>
        <v>0</v>
      </c>
    </row>
    <row r="250" spans="1:8" ht="22.5" outlineLevel="3" x14ac:dyDescent="0.25">
      <c r="A250" s="7" t="s">
        <v>135</v>
      </c>
      <c r="B250" s="14" t="s">
        <v>212</v>
      </c>
      <c r="C250" s="14" t="s">
        <v>220</v>
      </c>
      <c r="D250" s="14"/>
      <c r="E250" s="15">
        <v>903438</v>
      </c>
      <c r="F250" s="15">
        <v>103438</v>
      </c>
      <c r="G250" s="12">
        <f t="shared" si="6"/>
        <v>800000</v>
      </c>
      <c r="H250" s="13">
        <f t="shared" si="7"/>
        <v>0.11449374500519129</v>
      </c>
    </row>
    <row r="251" spans="1:8" ht="15.75" outlineLevel="6" x14ac:dyDescent="0.25">
      <c r="A251" s="5" t="s">
        <v>133</v>
      </c>
      <c r="B251" s="16" t="s">
        <v>212</v>
      </c>
      <c r="C251" s="16" t="s">
        <v>220</v>
      </c>
      <c r="D251" s="16" t="s">
        <v>134</v>
      </c>
      <c r="E251" s="17">
        <v>903438</v>
      </c>
      <c r="F251" s="17">
        <v>103438</v>
      </c>
      <c r="G251" s="12">
        <f t="shared" si="6"/>
        <v>800000</v>
      </c>
      <c r="H251" s="13">
        <f t="shared" si="7"/>
        <v>0.11449374500519129</v>
      </c>
    </row>
    <row r="252" spans="1:8" ht="45" outlineLevel="3" x14ac:dyDescent="0.25">
      <c r="A252" s="7" t="s">
        <v>221</v>
      </c>
      <c r="B252" s="14" t="s">
        <v>212</v>
      </c>
      <c r="C252" s="14" t="s">
        <v>222</v>
      </c>
      <c r="D252" s="14"/>
      <c r="E252" s="15">
        <v>3748667</v>
      </c>
      <c r="F252" s="15">
        <v>263545</v>
      </c>
      <c r="G252" s="12">
        <f t="shared" si="6"/>
        <v>3485122</v>
      </c>
      <c r="H252" s="13">
        <f t="shared" si="7"/>
        <v>7.0303657273372108E-2</v>
      </c>
    </row>
    <row r="253" spans="1:8" ht="15.75" outlineLevel="6" x14ac:dyDescent="0.25">
      <c r="A253" s="5" t="s">
        <v>133</v>
      </c>
      <c r="B253" s="16" t="s">
        <v>212</v>
      </c>
      <c r="C253" s="16" t="s">
        <v>222</v>
      </c>
      <c r="D253" s="16" t="s">
        <v>134</v>
      </c>
      <c r="E253" s="17">
        <v>3748667</v>
      </c>
      <c r="F253" s="17">
        <v>263545</v>
      </c>
      <c r="G253" s="12">
        <f t="shared" si="6"/>
        <v>3485122</v>
      </c>
      <c r="H253" s="13">
        <f t="shared" si="7"/>
        <v>7.0303657273372108E-2</v>
      </c>
    </row>
    <row r="254" spans="1:8" ht="22.5" outlineLevel="1" x14ac:dyDescent="0.25">
      <c r="A254" s="7" t="s">
        <v>223</v>
      </c>
      <c r="B254" s="14" t="s">
        <v>224</v>
      </c>
      <c r="C254" s="14"/>
      <c r="D254" s="14"/>
      <c r="E254" s="15">
        <v>3386196.01</v>
      </c>
      <c r="F254" s="15">
        <v>1803268.66</v>
      </c>
      <c r="G254" s="12">
        <f t="shared" si="6"/>
        <v>1582927.3499999999</v>
      </c>
      <c r="H254" s="13">
        <f t="shared" si="7"/>
        <v>0.53253522674843623</v>
      </c>
    </row>
    <row r="255" spans="1:8" ht="56.25" outlineLevel="2" x14ac:dyDescent="0.25">
      <c r="A255" s="7" t="s">
        <v>12</v>
      </c>
      <c r="B255" s="14" t="s">
        <v>224</v>
      </c>
      <c r="C255" s="14" t="s">
        <v>13</v>
      </c>
      <c r="D255" s="14"/>
      <c r="E255" s="15">
        <v>3369095.86</v>
      </c>
      <c r="F255" s="15">
        <v>1791831.31</v>
      </c>
      <c r="G255" s="12">
        <f t="shared" si="6"/>
        <v>1577264.5499999998</v>
      </c>
      <c r="H255" s="13">
        <f t="shared" si="7"/>
        <v>0.53184337414489602</v>
      </c>
    </row>
    <row r="256" spans="1:8" ht="33.75" outlineLevel="3" x14ac:dyDescent="0.25">
      <c r="A256" s="7" t="s">
        <v>22</v>
      </c>
      <c r="B256" s="14" t="s">
        <v>224</v>
      </c>
      <c r="C256" s="14" t="s">
        <v>23</v>
      </c>
      <c r="D256" s="14"/>
      <c r="E256" s="15">
        <v>3369095.86</v>
      </c>
      <c r="F256" s="15">
        <v>1791831.31</v>
      </c>
      <c r="G256" s="12">
        <f t="shared" si="6"/>
        <v>1577264.5499999998</v>
      </c>
      <c r="H256" s="13">
        <f t="shared" si="7"/>
        <v>0.53184337414489602</v>
      </c>
    </row>
    <row r="257" spans="1:8" ht="22.5" outlineLevel="6" x14ac:dyDescent="0.25">
      <c r="A257" s="5" t="s">
        <v>16</v>
      </c>
      <c r="B257" s="16" t="s">
        <v>224</v>
      </c>
      <c r="C257" s="16" t="s">
        <v>23</v>
      </c>
      <c r="D257" s="16" t="s">
        <v>17</v>
      </c>
      <c r="E257" s="17">
        <v>2145600</v>
      </c>
      <c r="F257" s="17">
        <v>1176948.31</v>
      </c>
      <c r="G257" s="12">
        <f t="shared" si="6"/>
        <v>968651.69</v>
      </c>
      <c r="H257" s="13">
        <f t="shared" si="7"/>
        <v>0.54854041293810596</v>
      </c>
    </row>
    <row r="258" spans="1:8" ht="33.75" outlineLevel="6" x14ac:dyDescent="0.25">
      <c r="A258" s="5" t="s">
        <v>24</v>
      </c>
      <c r="B258" s="16" t="s">
        <v>224</v>
      </c>
      <c r="C258" s="16" t="s">
        <v>23</v>
      </c>
      <c r="D258" s="16" t="s">
        <v>25</v>
      </c>
      <c r="E258" s="17">
        <v>6000</v>
      </c>
      <c r="F258" s="17">
        <v>2500</v>
      </c>
      <c r="G258" s="12">
        <f t="shared" si="6"/>
        <v>3500</v>
      </c>
      <c r="H258" s="13">
        <f t="shared" si="7"/>
        <v>0.41666666666666669</v>
      </c>
    </row>
    <row r="259" spans="1:8" ht="45" outlineLevel="6" x14ac:dyDescent="0.25">
      <c r="A259" s="5" t="s">
        <v>18</v>
      </c>
      <c r="B259" s="16" t="s">
        <v>224</v>
      </c>
      <c r="C259" s="16" t="s">
        <v>23</v>
      </c>
      <c r="D259" s="16" t="s">
        <v>19</v>
      </c>
      <c r="E259" s="17">
        <v>648000</v>
      </c>
      <c r="F259" s="17">
        <v>381428.21</v>
      </c>
      <c r="G259" s="12">
        <f t="shared" si="6"/>
        <v>266571.78999999998</v>
      </c>
      <c r="H259" s="13">
        <f t="shared" si="7"/>
        <v>0.58862378086419753</v>
      </c>
    </row>
    <row r="260" spans="1:8" ht="15.75" outlineLevel="6" x14ac:dyDescent="0.25">
      <c r="A260" s="5" t="s">
        <v>26</v>
      </c>
      <c r="B260" s="16" t="s">
        <v>224</v>
      </c>
      <c r="C260" s="16" t="s">
        <v>23</v>
      </c>
      <c r="D260" s="16" t="s">
        <v>27</v>
      </c>
      <c r="E260" s="17">
        <v>336595.86</v>
      </c>
      <c r="F260" s="17">
        <v>77262.53</v>
      </c>
      <c r="G260" s="12">
        <f t="shared" si="6"/>
        <v>259333.33</v>
      </c>
      <c r="H260" s="13">
        <f t="shared" si="7"/>
        <v>0.22954093968951372</v>
      </c>
    </row>
    <row r="261" spans="1:8" ht="15.75" outlineLevel="6" x14ac:dyDescent="0.25">
      <c r="A261" s="5" t="s">
        <v>38</v>
      </c>
      <c r="B261" s="16" t="s">
        <v>224</v>
      </c>
      <c r="C261" s="16" t="s">
        <v>23</v>
      </c>
      <c r="D261" s="16" t="s">
        <v>39</v>
      </c>
      <c r="E261" s="17">
        <v>232900</v>
      </c>
      <c r="F261" s="17">
        <v>153692.26</v>
      </c>
      <c r="G261" s="12">
        <f t="shared" si="6"/>
        <v>79207.739999999991</v>
      </c>
      <c r="H261" s="13">
        <f t="shared" si="7"/>
        <v>0.65990665521683134</v>
      </c>
    </row>
    <row r="262" spans="1:8" ht="45" outlineLevel="2" x14ac:dyDescent="0.25">
      <c r="A262" s="7" t="s">
        <v>28</v>
      </c>
      <c r="B262" s="14" t="s">
        <v>224</v>
      </c>
      <c r="C262" s="14" t="s">
        <v>29</v>
      </c>
      <c r="D262" s="14"/>
      <c r="E262" s="15">
        <v>17100.150000000001</v>
      </c>
      <c r="F262" s="15">
        <v>11437.35</v>
      </c>
      <c r="G262" s="12">
        <f t="shared" si="6"/>
        <v>5662.8000000000011</v>
      </c>
      <c r="H262" s="13">
        <f t="shared" si="7"/>
        <v>0.66884501013149</v>
      </c>
    </row>
    <row r="263" spans="1:8" ht="22.5" outlineLevel="3" x14ac:dyDescent="0.25">
      <c r="A263" s="7" t="s">
        <v>50</v>
      </c>
      <c r="B263" s="14" t="s">
        <v>224</v>
      </c>
      <c r="C263" s="14" t="s">
        <v>51</v>
      </c>
      <c r="D263" s="14"/>
      <c r="E263" s="15">
        <v>7208.66</v>
      </c>
      <c r="F263" s="15">
        <v>1550</v>
      </c>
      <c r="G263" s="12">
        <f t="shared" si="6"/>
        <v>5658.66</v>
      </c>
      <c r="H263" s="13">
        <f t="shared" si="7"/>
        <v>0.21501915751332426</v>
      </c>
    </row>
    <row r="264" spans="1:8" ht="22.5" outlineLevel="6" x14ac:dyDescent="0.25">
      <c r="A264" s="5" t="s">
        <v>52</v>
      </c>
      <c r="B264" s="16" t="s">
        <v>224</v>
      </c>
      <c r="C264" s="16" t="s">
        <v>51</v>
      </c>
      <c r="D264" s="16" t="s">
        <v>53</v>
      </c>
      <c r="E264" s="17">
        <v>7208.66</v>
      </c>
      <c r="F264" s="17">
        <v>1550</v>
      </c>
      <c r="G264" s="12">
        <f t="shared" si="6"/>
        <v>5658.66</v>
      </c>
      <c r="H264" s="13">
        <f t="shared" si="7"/>
        <v>0.21501915751332426</v>
      </c>
    </row>
    <row r="265" spans="1:8" ht="22.5" outlineLevel="3" x14ac:dyDescent="0.25">
      <c r="A265" s="7" t="s">
        <v>30</v>
      </c>
      <c r="B265" s="14" t="s">
        <v>224</v>
      </c>
      <c r="C265" s="14" t="s">
        <v>31</v>
      </c>
      <c r="D265" s="14"/>
      <c r="E265" s="15">
        <v>9891.49</v>
      </c>
      <c r="F265" s="15">
        <v>9887.35</v>
      </c>
      <c r="G265" s="12">
        <f t="shared" si="6"/>
        <v>4.1399999999994179</v>
      </c>
      <c r="H265" s="13">
        <f t="shared" si="7"/>
        <v>0.99958145840515444</v>
      </c>
    </row>
    <row r="266" spans="1:8" ht="15.75" outlineLevel="6" x14ac:dyDescent="0.25">
      <c r="A266" s="5" t="s">
        <v>32</v>
      </c>
      <c r="B266" s="16" t="s">
        <v>224</v>
      </c>
      <c r="C266" s="16" t="s">
        <v>31</v>
      </c>
      <c r="D266" s="16" t="s">
        <v>33</v>
      </c>
      <c r="E266" s="17">
        <v>9386</v>
      </c>
      <c r="F266" s="17">
        <v>9386</v>
      </c>
      <c r="G266" s="12">
        <f t="shared" si="6"/>
        <v>0</v>
      </c>
      <c r="H266" s="13">
        <f t="shared" si="7"/>
        <v>1</v>
      </c>
    </row>
    <row r="267" spans="1:8" ht="15.75" outlineLevel="6" x14ac:dyDescent="0.25">
      <c r="A267" s="5" t="s">
        <v>34</v>
      </c>
      <c r="B267" s="16" t="s">
        <v>224</v>
      </c>
      <c r="C267" s="16" t="s">
        <v>31</v>
      </c>
      <c r="D267" s="16" t="s">
        <v>35</v>
      </c>
      <c r="E267" s="17">
        <v>505.49</v>
      </c>
      <c r="F267" s="17">
        <v>501.35</v>
      </c>
      <c r="G267" s="12">
        <f t="shared" si="6"/>
        <v>4.1399999999999864</v>
      </c>
      <c r="H267" s="13">
        <f t="shared" si="7"/>
        <v>0.99180992700152326</v>
      </c>
    </row>
    <row r="268" spans="1:8" ht="15.75" x14ac:dyDescent="0.25">
      <c r="A268" s="7" t="s">
        <v>225</v>
      </c>
      <c r="B268" s="14" t="s">
        <v>226</v>
      </c>
      <c r="C268" s="14"/>
      <c r="D268" s="14"/>
      <c r="E268" s="15">
        <f>489631906.83-1615392.96</f>
        <v>488016513.87</v>
      </c>
      <c r="F268" s="15">
        <v>243698364.93000001</v>
      </c>
      <c r="G268" s="12">
        <f t="shared" si="6"/>
        <v>244318148.94</v>
      </c>
      <c r="H268" s="13">
        <f t="shared" si="7"/>
        <v>0.49936499688803043</v>
      </c>
    </row>
    <row r="269" spans="1:8" ht="15.75" outlineLevel="1" x14ac:dyDescent="0.25">
      <c r="A269" s="7" t="s">
        <v>227</v>
      </c>
      <c r="B269" s="14" t="s">
        <v>228</v>
      </c>
      <c r="C269" s="14"/>
      <c r="D269" s="14"/>
      <c r="E269" s="15">
        <v>101912145.90000001</v>
      </c>
      <c r="F269" s="15">
        <v>46519310.899999999</v>
      </c>
      <c r="G269" s="12">
        <f t="shared" si="6"/>
        <v>55392835.000000007</v>
      </c>
      <c r="H269" s="13">
        <f t="shared" si="7"/>
        <v>0.45646483536561461</v>
      </c>
    </row>
    <row r="270" spans="1:8" ht="33.75" outlineLevel="2" x14ac:dyDescent="0.25">
      <c r="A270" s="7" t="s">
        <v>229</v>
      </c>
      <c r="B270" s="14" t="s">
        <v>228</v>
      </c>
      <c r="C270" s="14" t="s">
        <v>230</v>
      </c>
      <c r="D270" s="14"/>
      <c r="E270" s="15">
        <v>5967666.2999999998</v>
      </c>
      <c r="F270" s="15">
        <v>2083659.37</v>
      </c>
      <c r="G270" s="12">
        <f t="shared" si="6"/>
        <v>3884006.9299999997</v>
      </c>
      <c r="H270" s="13">
        <f t="shared" si="7"/>
        <v>0.34915815751963214</v>
      </c>
    </row>
    <row r="271" spans="1:8" ht="33.75" outlineLevel="3" x14ac:dyDescent="0.25">
      <c r="A271" s="7" t="s">
        <v>231</v>
      </c>
      <c r="B271" s="14" t="s">
        <v>228</v>
      </c>
      <c r="C271" s="14" t="s">
        <v>232</v>
      </c>
      <c r="D271" s="14"/>
      <c r="E271" s="15">
        <v>5967666.2999999998</v>
      </c>
      <c r="F271" s="15">
        <v>2083659.37</v>
      </c>
      <c r="G271" s="12">
        <f t="shared" ref="G271:G334" si="8">E271-F271</f>
        <v>3884006.9299999997</v>
      </c>
      <c r="H271" s="13">
        <f t="shared" ref="H271:H334" si="9">F271/E271</f>
        <v>0.34915815751963214</v>
      </c>
    </row>
    <row r="272" spans="1:8" ht="22.5" outlineLevel="4" x14ac:dyDescent="0.25">
      <c r="A272" s="7" t="s">
        <v>233</v>
      </c>
      <c r="B272" s="14" t="s">
        <v>228</v>
      </c>
      <c r="C272" s="14" t="s">
        <v>234</v>
      </c>
      <c r="D272" s="14"/>
      <c r="E272" s="15">
        <v>5967666.2999999998</v>
      </c>
      <c r="F272" s="15">
        <v>2083659.37</v>
      </c>
      <c r="G272" s="12">
        <f t="shared" si="8"/>
        <v>3884006.9299999997</v>
      </c>
      <c r="H272" s="13">
        <f t="shared" si="9"/>
        <v>0.34915815751963214</v>
      </c>
    </row>
    <row r="273" spans="1:8" ht="33.75" outlineLevel="5" x14ac:dyDescent="0.25">
      <c r="A273" s="7" t="s">
        <v>235</v>
      </c>
      <c r="B273" s="14" t="s">
        <v>228</v>
      </c>
      <c r="C273" s="14" t="s">
        <v>236</v>
      </c>
      <c r="D273" s="14"/>
      <c r="E273" s="15">
        <v>3663083</v>
      </c>
      <c r="F273" s="15">
        <v>2083659.37</v>
      </c>
      <c r="G273" s="12">
        <f t="shared" si="8"/>
        <v>1579423.63</v>
      </c>
      <c r="H273" s="13">
        <f t="shared" si="9"/>
        <v>0.56882668779276913</v>
      </c>
    </row>
    <row r="274" spans="1:8" ht="56.25" outlineLevel="6" x14ac:dyDescent="0.25">
      <c r="A274" s="5" t="s">
        <v>237</v>
      </c>
      <c r="B274" s="16" t="s">
        <v>228</v>
      </c>
      <c r="C274" s="16" t="s">
        <v>236</v>
      </c>
      <c r="D274" s="16" t="s">
        <v>238</v>
      </c>
      <c r="E274" s="17">
        <v>3663083</v>
      </c>
      <c r="F274" s="17">
        <v>2083659.37</v>
      </c>
      <c r="G274" s="12">
        <f t="shared" si="8"/>
        <v>1579423.63</v>
      </c>
      <c r="H274" s="13">
        <f t="shared" si="9"/>
        <v>0.56882668779276913</v>
      </c>
    </row>
    <row r="275" spans="1:8" ht="22.5" outlineLevel="5" x14ac:dyDescent="0.25">
      <c r="A275" s="7" t="s">
        <v>135</v>
      </c>
      <c r="B275" s="14" t="s">
        <v>228</v>
      </c>
      <c r="C275" s="14" t="s">
        <v>239</v>
      </c>
      <c r="D275" s="14"/>
      <c r="E275" s="15">
        <v>1034583.3</v>
      </c>
      <c r="F275" s="15">
        <v>0</v>
      </c>
      <c r="G275" s="12">
        <f t="shared" si="8"/>
        <v>1034583.3</v>
      </c>
      <c r="H275" s="13">
        <f t="shared" si="9"/>
        <v>0</v>
      </c>
    </row>
    <row r="276" spans="1:8" ht="22.5" outlineLevel="6" x14ac:dyDescent="0.25">
      <c r="A276" s="5" t="s">
        <v>240</v>
      </c>
      <c r="B276" s="16" t="s">
        <v>228</v>
      </c>
      <c r="C276" s="16" t="s">
        <v>239</v>
      </c>
      <c r="D276" s="16" t="s">
        <v>241</v>
      </c>
      <c r="E276" s="17">
        <v>1034583.3</v>
      </c>
      <c r="F276" s="17">
        <v>0</v>
      </c>
      <c r="G276" s="12">
        <f t="shared" si="8"/>
        <v>1034583.3</v>
      </c>
      <c r="H276" s="13">
        <f t="shared" si="9"/>
        <v>0</v>
      </c>
    </row>
    <row r="277" spans="1:8" ht="22.5" outlineLevel="5" x14ac:dyDescent="0.25">
      <c r="A277" s="7" t="s">
        <v>135</v>
      </c>
      <c r="B277" s="14" t="s">
        <v>228</v>
      </c>
      <c r="C277" s="14" t="s">
        <v>242</v>
      </c>
      <c r="D277" s="14"/>
      <c r="E277" s="15">
        <v>1270000</v>
      </c>
      <c r="F277" s="15">
        <v>0</v>
      </c>
      <c r="G277" s="12">
        <f t="shared" si="8"/>
        <v>1270000</v>
      </c>
      <c r="H277" s="13">
        <f t="shared" si="9"/>
        <v>0</v>
      </c>
    </row>
    <row r="278" spans="1:8" ht="22.5" outlineLevel="6" x14ac:dyDescent="0.25">
      <c r="A278" s="5" t="s">
        <v>240</v>
      </c>
      <c r="B278" s="16" t="s">
        <v>228</v>
      </c>
      <c r="C278" s="16" t="s">
        <v>242</v>
      </c>
      <c r="D278" s="16" t="s">
        <v>241</v>
      </c>
      <c r="E278" s="17">
        <v>1270000</v>
      </c>
      <c r="F278" s="17">
        <v>0</v>
      </c>
      <c r="G278" s="12">
        <f t="shared" si="8"/>
        <v>1270000</v>
      </c>
      <c r="H278" s="13">
        <f t="shared" si="9"/>
        <v>0</v>
      </c>
    </row>
    <row r="279" spans="1:8" ht="56.25" outlineLevel="2" x14ac:dyDescent="0.25">
      <c r="A279" s="7" t="s">
        <v>243</v>
      </c>
      <c r="B279" s="14" t="s">
        <v>228</v>
      </c>
      <c r="C279" s="14" t="s">
        <v>244</v>
      </c>
      <c r="D279" s="14"/>
      <c r="E279" s="15">
        <v>82138209.799999997</v>
      </c>
      <c r="F279" s="15">
        <v>35990280.630000003</v>
      </c>
      <c r="G279" s="12">
        <f t="shared" si="8"/>
        <v>46147929.169999994</v>
      </c>
      <c r="H279" s="13">
        <f t="shared" si="9"/>
        <v>0.43816733670764763</v>
      </c>
    </row>
    <row r="280" spans="1:8" ht="22.5" outlineLevel="3" x14ac:dyDescent="0.25">
      <c r="A280" s="7" t="s">
        <v>245</v>
      </c>
      <c r="B280" s="14" t="s">
        <v>228</v>
      </c>
      <c r="C280" s="14" t="s">
        <v>246</v>
      </c>
      <c r="D280" s="14"/>
      <c r="E280" s="15">
        <v>31577309.800000001</v>
      </c>
      <c r="F280" s="15">
        <v>12896352.76</v>
      </c>
      <c r="G280" s="12">
        <f t="shared" si="8"/>
        <v>18680957.039999999</v>
      </c>
      <c r="H280" s="13">
        <f t="shared" si="9"/>
        <v>0.40840568248787296</v>
      </c>
    </row>
    <row r="281" spans="1:8" ht="56.25" outlineLevel="6" x14ac:dyDescent="0.25">
      <c r="A281" s="5" t="s">
        <v>247</v>
      </c>
      <c r="B281" s="16" t="s">
        <v>228</v>
      </c>
      <c r="C281" s="16" t="s">
        <v>246</v>
      </c>
      <c r="D281" s="16" t="s">
        <v>248</v>
      </c>
      <c r="E281" s="17">
        <v>27590043.68</v>
      </c>
      <c r="F281" s="17">
        <v>11733422.189999999</v>
      </c>
      <c r="G281" s="12">
        <f t="shared" si="8"/>
        <v>15856621.49</v>
      </c>
      <c r="H281" s="13">
        <f t="shared" si="9"/>
        <v>0.42527740536001934</v>
      </c>
    </row>
    <row r="282" spans="1:8" ht="56.25" outlineLevel="6" x14ac:dyDescent="0.25">
      <c r="A282" s="5" t="s">
        <v>237</v>
      </c>
      <c r="B282" s="16" t="s">
        <v>228</v>
      </c>
      <c r="C282" s="16" t="s">
        <v>246</v>
      </c>
      <c r="D282" s="16" t="s">
        <v>238</v>
      </c>
      <c r="E282" s="17">
        <v>3987266.12</v>
      </c>
      <c r="F282" s="17">
        <v>1162930.57</v>
      </c>
      <c r="G282" s="12">
        <f t="shared" si="8"/>
        <v>2824335.55</v>
      </c>
      <c r="H282" s="13">
        <f t="shared" si="9"/>
        <v>0.29166113697974089</v>
      </c>
    </row>
    <row r="283" spans="1:8" ht="78.75" outlineLevel="3" x14ac:dyDescent="0.25">
      <c r="A283" s="7" t="s">
        <v>249</v>
      </c>
      <c r="B283" s="14" t="s">
        <v>228</v>
      </c>
      <c r="C283" s="14" t="s">
        <v>250</v>
      </c>
      <c r="D283" s="14"/>
      <c r="E283" s="15">
        <v>37593800</v>
      </c>
      <c r="F283" s="15">
        <v>16516610.880000001</v>
      </c>
      <c r="G283" s="12">
        <f t="shared" si="8"/>
        <v>21077189.119999997</v>
      </c>
      <c r="H283" s="13">
        <f t="shared" si="9"/>
        <v>0.43934401098053405</v>
      </c>
    </row>
    <row r="284" spans="1:8" ht="56.25" outlineLevel="6" x14ac:dyDescent="0.25">
      <c r="A284" s="5" t="s">
        <v>247</v>
      </c>
      <c r="B284" s="16" t="s">
        <v>228</v>
      </c>
      <c r="C284" s="16" t="s">
        <v>250</v>
      </c>
      <c r="D284" s="16" t="s">
        <v>248</v>
      </c>
      <c r="E284" s="17">
        <v>31469722</v>
      </c>
      <c r="F284" s="17">
        <v>13783163.960000001</v>
      </c>
      <c r="G284" s="12">
        <f t="shared" si="8"/>
        <v>17686558.039999999</v>
      </c>
      <c r="H284" s="13">
        <f t="shared" si="9"/>
        <v>0.43798175147527524</v>
      </c>
    </row>
    <row r="285" spans="1:8" ht="56.25" outlineLevel="6" x14ac:dyDescent="0.25">
      <c r="A285" s="5" t="s">
        <v>237</v>
      </c>
      <c r="B285" s="16" t="s">
        <v>228</v>
      </c>
      <c r="C285" s="16" t="s">
        <v>250</v>
      </c>
      <c r="D285" s="16" t="s">
        <v>238</v>
      </c>
      <c r="E285" s="17">
        <v>6124078</v>
      </c>
      <c r="F285" s="17">
        <v>2733446.92</v>
      </c>
      <c r="G285" s="12">
        <f t="shared" si="8"/>
        <v>3390631.08</v>
      </c>
      <c r="H285" s="13">
        <f t="shared" si="9"/>
        <v>0.44634423663447786</v>
      </c>
    </row>
    <row r="286" spans="1:8" ht="67.5" outlineLevel="3" x14ac:dyDescent="0.25">
      <c r="A286" s="7" t="s">
        <v>251</v>
      </c>
      <c r="B286" s="14" t="s">
        <v>228</v>
      </c>
      <c r="C286" s="14" t="s">
        <v>252</v>
      </c>
      <c r="D286" s="14"/>
      <c r="E286" s="15">
        <v>12531200</v>
      </c>
      <c r="F286" s="15">
        <v>6528667.9900000002</v>
      </c>
      <c r="G286" s="12">
        <f t="shared" si="8"/>
        <v>6002532.0099999998</v>
      </c>
      <c r="H286" s="13">
        <f t="shared" si="9"/>
        <v>0.52099304057073548</v>
      </c>
    </row>
    <row r="287" spans="1:8" ht="56.25" outlineLevel="6" x14ac:dyDescent="0.25">
      <c r="A287" s="5" t="s">
        <v>247</v>
      </c>
      <c r="B287" s="16" t="s">
        <v>228</v>
      </c>
      <c r="C287" s="16" t="s">
        <v>252</v>
      </c>
      <c r="D287" s="16" t="s">
        <v>248</v>
      </c>
      <c r="E287" s="17">
        <v>10489842</v>
      </c>
      <c r="F287" s="17">
        <v>5381498.8700000001</v>
      </c>
      <c r="G287" s="12">
        <f t="shared" si="8"/>
        <v>5108343.13</v>
      </c>
      <c r="H287" s="13">
        <f t="shared" si="9"/>
        <v>0.51302001212220361</v>
      </c>
    </row>
    <row r="288" spans="1:8" ht="56.25" outlineLevel="6" x14ac:dyDescent="0.25">
      <c r="A288" s="5" t="s">
        <v>237</v>
      </c>
      <c r="B288" s="16" t="s">
        <v>228</v>
      </c>
      <c r="C288" s="16" t="s">
        <v>252</v>
      </c>
      <c r="D288" s="16" t="s">
        <v>238</v>
      </c>
      <c r="E288" s="17">
        <v>2041358</v>
      </c>
      <c r="F288" s="17">
        <v>1147169.1200000001</v>
      </c>
      <c r="G288" s="12">
        <f t="shared" si="8"/>
        <v>894188.87999999989</v>
      </c>
      <c r="H288" s="13">
        <f t="shared" si="9"/>
        <v>0.56196371239145715</v>
      </c>
    </row>
    <row r="289" spans="1:8" ht="67.5" outlineLevel="3" x14ac:dyDescent="0.25">
      <c r="A289" s="7" t="s">
        <v>253</v>
      </c>
      <c r="B289" s="14" t="s">
        <v>228</v>
      </c>
      <c r="C289" s="14" t="s">
        <v>254</v>
      </c>
      <c r="D289" s="14"/>
      <c r="E289" s="15">
        <v>435900</v>
      </c>
      <c r="F289" s="15">
        <v>48649</v>
      </c>
      <c r="G289" s="12">
        <f t="shared" si="8"/>
        <v>387251</v>
      </c>
      <c r="H289" s="13">
        <f t="shared" si="9"/>
        <v>0.11160587290662996</v>
      </c>
    </row>
    <row r="290" spans="1:8" ht="56.25" outlineLevel="6" x14ac:dyDescent="0.25">
      <c r="A290" s="5" t="s">
        <v>247</v>
      </c>
      <c r="B290" s="16" t="s">
        <v>228</v>
      </c>
      <c r="C290" s="16" t="s">
        <v>254</v>
      </c>
      <c r="D290" s="16" t="s">
        <v>248</v>
      </c>
      <c r="E290" s="17">
        <v>359788</v>
      </c>
      <c r="F290" s="17">
        <v>0</v>
      </c>
      <c r="G290" s="12">
        <f t="shared" si="8"/>
        <v>359788</v>
      </c>
      <c r="H290" s="13">
        <f t="shared" si="9"/>
        <v>0</v>
      </c>
    </row>
    <row r="291" spans="1:8" ht="56.25" outlineLevel="6" x14ac:dyDescent="0.25">
      <c r="A291" s="5" t="s">
        <v>237</v>
      </c>
      <c r="B291" s="16" t="s">
        <v>228</v>
      </c>
      <c r="C291" s="16" t="s">
        <v>254</v>
      </c>
      <c r="D291" s="16" t="s">
        <v>238</v>
      </c>
      <c r="E291" s="17">
        <v>76112</v>
      </c>
      <c r="F291" s="17">
        <v>48649</v>
      </c>
      <c r="G291" s="12">
        <f t="shared" si="8"/>
        <v>27463</v>
      </c>
      <c r="H291" s="13">
        <f t="shared" si="9"/>
        <v>0.63917647677107425</v>
      </c>
    </row>
    <row r="292" spans="1:8" ht="33.75" outlineLevel="2" x14ac:dyDescent="0.25">
      <c r="A292" s="7" t="s">
        <v>255</v>
      </c>
      <c r="B292" s="14" t="s">
        <v>228</v>
      </c>
      <c r="C292" s="14" t="s">
        <v>256</v>
      </c>
      <c r="D292" s="14"/>
      <c r="E292" s="15">
        <v>8340300</v>
      </c>
      <c r="F292" s="15">
        <v>3660790.26</v>
      </c>
      <c r="G292" s="12">
        <f t="shared" si="8"/>
        <v>4679509.74</v>
      </c>
      <c r="H292" s="13">
        <f t="shared" si="9"/>
        <v>0.43892788748606165</v>
      </c>
    </row>
    <row r="293" spans="1:8" ht="78.75" outlineLevel="3" x14ac:dyDescent="0.25">
      <c r="A293" s="7" t="s">
        <v>257</v>
      </c>
      <c r="B293" s="14" t="s">
        <v>228</v>
      </c>
      <c r="C293" s="14" t="s">
        <v>258</v>
      </c>
      <c r="D293" s="14"/>
      <c r="E293" s="15">
        <v>6203000</v>
      </c>
      <c r="F293" s="15">
        <v>2740581.81</v>
      </c>
      <c r="G293" s="12">
        <f t="shared" si="8"/>
        <v>3462418.19</v>
      </c>
      <c r="H293" s="13">
        <f t="shared" si="9"/>
        <v>0.44181554247944543</v>
      </c>
    </row>
    <row r="294" spans="1:8" ht="15.75" outlineLevel="6" x14ac:dyDescent="0.25">
      <c r="A294" s="5" t="s">
        <v>88</v>
      </c>
      <c r="B294" s="16" t="s">
        <v>228</v>
      </c>
      <c r="C294" s="16" t="s">
        <v>258</v>
      </c>
      <c r="D294" s="16" t="s">
        <v>89</v>
      </c>
      <c r="E294" s="17">
        <v>4764200</v>
      </c>
      <c r="F294" s="17">
        <v>2219040.6800000002</v>
      </c>
      <c r="G294" s="12">
        <f t="shared" si="8"/>
        <v>2545159.3199999998</v>
      </c>
      <c r="H294" s="13">
        <f t="shared" si="9"/>
        <v>0.46577403971285841</v>
      </c>
    </row>
    <row r="295" spans="1:8" ht="45" outlineLevel="6" x14ac:dyDescent="0.25">
      <c r="A295" s="5" t="s">
        <v>90</v>
      </c>
      <c r="B295" s="16" t="s">
        <v>228</v>
      </c>
      <c r="C295" s="16" t="s">
        <v>258</v>
      </c>
      <c r="D295" s="16" t="s">
        <v>91</v>
      </c>
      <c r="E295" s="17">
        <v>1438800</v>
      </c>
      <c r="F295" s="17">
        <v>521541.13</v>
      </c>
      <c r="G295" s="12">
        <f t="shared" si="8"/>
        <v>917258.87</v>
      </c>
      <c r="H295" s="13">
        <f t="shared" si="9"/>
        <v>0.36248340978593274</v>
      </c>
    </row>
    <row r="296" spans="1:8" ht="78.75" outlineLevel="3" x14ac:dyDescent="0.25">
      <c r="A296" s="7" t="s">
        <v>259</v>
      </c>
      <c r="B296" s="14" t="s">
        <v>228</v>
      </c>
      <c r="C296" s="14" t="s">
        <v>260</v>
      </c>
      <c r="D296" s="14"/>
      <c r="E296" s="15">
        <v>2067700</v>
      </c>
      <c r="F296" s="15">
        <v>920208.45</v>
      </c>
      <c r="G296" s="12">
        <f t="shared" si="8"/>
        <v>1147491.55</v>
      </c>
      <c r="H296" s="13">
        <f t="shared" si="9"/>
        <v>0.44503963340910185</v>
      </c>
    </row>
    <row r="297" spans="1:8" ht="15.75" outlineLevel="6" x14ac:dyDescent="0.25">
      <c r="A297" s="5" t="s">
        <v>88</v>
      </c>
      <c r="B297" s="16" t="s">
        <v>228</v>
      </c>
      <c r="C297" s="16" t="s">
        <v>260</v>
      </c>
      <c r="D297" s="16" t="s">
        <v>89</v>
      </c>
      <c r="E297" s="17">
        <v>1588100</v>
      </c>
      <c r="F297" s="17">
        <v>720728.7</v>
      </c>
      <c r="G297" s="12">
        <f t="shared" si="8"/>
        <v>867371.3</v>
      </c>
      <c r="H297" s="13">
        <f t="shared" si="9"/>
        <v>0.45383080410553489</v>
      </c>
    </row>
    <row r="298" spans="1:8" ht="45" outlineLevel="6" x14ac:dyDescent="0.25">
      <c r="A298" s="5" t="s">
        <v>90</v>
      </c>
      <c r="B298" s="16" t="s">
        <v>228</v>
      </c>
      <c r="C298" s="16" t="s">
        <v>260</v>
      </c>
      <c r="D298" s="16" t="s">
        <v>91</v>
      </c>
      <c r="E298" s="17">
        <v>479600</v>
      </c>
      <c r="F298" s="17">
        <v>199479.75</v>
      </c>
      <c r="G298" s="12">
        <f t="shared" si="8"/>
        <v>280120.25</v>
      </c>
      <c r="H298" s="13">
        <f t="shared" si="9"/>
        <v>0.4159294203502919</v>
      </c>
    </row>
    <row r="299" spans="1:8" ht="67.5" outlineLevel="3" x14ac:dyDescent="0.25">
      <c r="A299" s="7" t="s">
        <v>261</v>
      </c>
      <c r="B299" s="14" t="s">
        <v>228</v>
      </c>
      <c r="C299" s="14" t="s">
        <v>262</v>
      </c>
      <c r="D299" s="14"/>
      <c r="E299" s="15">
        <v>69600</v>
      </c>
      <c r="F299" s="15">
        <v>0</v>
      </c>
      <c r="G299" s="12">
        <f t="shared" si="8"/>
        <v>69600</v>
      </c>
      <c r="H299" s="13">
        <f t="shared" si="9"/>
        <v>0</v>
      </c>
    </row>
    <row r="300" spans="1:8" ht="15.75" outlineLevel="6" x14ac:dyDescent="0.25">
      <c r="A300" s="5" t="s">
        <v>26</v>
      </c>
      <c r="B300" s="16" t="s">
        <v>228</v>
      </c>
      <c r="C300" s="16" t="s">
        <v>262</v>
      </c>
      <c r="D300" s="16" t="s">
        <v>27</v>
      </c>
      <c r="E300" s="17">
        <v>69600</v>
      </c>
      <c r="F300" s="17">
        <v>0</v>
      </c>
      <c r="G300" s="12">
        <f t="shared" si="8"/>
        <v>69600</v>
      </c>
      <c r="H300" s="13">
        <f t="shared" si="9"/>
        <v>0</v>
      </c>
    </row>
    <row r="301" spans="1:8" ht="45" outlineLevel="2" x14ac:dyDescent="0.25">
      <c r="A301" s="7" t="s">
        <v>28</v>
      </c>
      <c r="B301" s="14" t="s">
        <v>228</v>
      </c>
      <c r="C301" s="14" t="s">
        <v>29</v>
      </c>
      <c r="D301" s="14"/>
      <c r="E301" s="15">
        <v>5465969.7999999998</v>
      </c>
      <c r="F301" s="15">
        <v>4784580.6399999997</v>
      </c>
      <c r="G301" s="12">
        <f t="shared" si="8"/>
        <v>681389.16000000015</v>
      </c>
      <c r="H301" s="13">
        <f t="shared" si="9"/>
        <v>0.87533975032207456</v>
      </c>
    </row>
    <row r="302" spans="1:8" ht="22.5" outlineLevel="3" x14ac:dyDescent="0.25">
      <c r="A302" s="7" t="s">
        <v>245</v>
      </c>
      <c r="B302" s="14" t="s">
        <v>228</v>
      </c>
      <c r="C302" s="14" t="s">
        <v>263</v>
      </c>
      <c r="D302" s="14"/>
      <c r="E302" s="15">
        <v>1551813.2</v>
      </c>
      <c r="F302" s="15">
        <v>1519739.35</v>
      </c>
      <c r="G302" s="12">
        <f t="shared" si="8"/>
        <v>32073.84999999986</v>
      </c>
      <c r="H302" s="13">
        <f t="shared" si="9"/>
        <v>0.97933137184295127</v>
      </c>
    </row>
    <row r="303" spans="1:8" ht="22.5" outlineLevel="6" x14ac:dyDescent="0.25">
      <c r="A303" s="5" t="s">
        <v>240</v>
      </c>
      <c r="B303" s="16" t="s">
        <v>228</v>
      </c>
      <c r="C303" s="16" t="s">
        <v>263</v>
      </c>
      <c r="D303" s="16" t="s">
        <v>241</v>
      </c>
      <c r="E303" s="17">
        <v>1357159.32</v>
      </c>
      <c r="F303" s="17">
        <v>1328483.1599999999</v>
      </c>
      <c r="G303" s="12">
        <f t="shared" si="8"/>
        <v>28676.160000000149</v>
      </c>
      <c r="H303" s="13">
        <f t="shared" si="9"/>
        <v>0.97887045420724805</v>
      </c>
    </row>
    <row r="304" spans="1:8" ht="22.5" outlineLevel="6" x14ac:dyDescent="0.25">
      <c r="A304" s="5" t="s">
        <v>264</v>
      </c>
      <c r="B304" s="16" t="s">
        <v>228</v>
      </c>
      <c r="C304" s="16" t="s">
        <v>263</v>
      </c>
      <c r="D304" s="16" t="s">
        <v>265</v>
      </c>
      <c r="E304" s="17">
        <v>194653.88</v>
      </c>
      <c r="F304" s="17">
        <v>191256.19</v>
      </c>
      <c r="G304" s="12">
        <f t="shared" si="8"/>
        <v>3397.6900000000023</v>
      </c>
      <c r="H304" s="13">
        <f t="shared" si="9"/>
        <v>0.98254496648101752</v>
      </c>
    </row>
    <row r="305" spans="1:8" ht="67.5" outlineLevel="3" x14ac:dyDescent="0.25">
      <c r="A305" s="7" t="s">
        <v>266</v>
      </c>
      <c r="B305" s="14" t="s">
        <v>228</v>
      </c>
      <c r="C305" s="14" t="s">
        <v>267</v>
      </c>
      <c r="D305" s="14"/>
      <c r="E305" s="15">
        <v>49339.6</v>
      </c>
      <c r="F305" s="15">
        <v>37472.51</v>
      </c>
      <c r="G305" s="12">
        <f t="shared" si="8"/>
        <v>11867.089999999997</v>
      </c>
      <c r="H305" s="13">
        <f t="shared" si="9"/>
        <v>0.75948143073717667</v>
      </c>
    </row>
    <row r="306" spans="1:8" ht="22.5" outlineLevel="6" x14ac:dyDescent="0.25">
      <c r="A306" s="5" t="s">
        <v>240</v>
      </c>
      <c r="B306" s="16" t="s">
        <v>228</v>
      </c>
      <c r="C306" s="16" t="s">
        <v>267</v>
      </c>
      <c r="D306" s="16" t="s">
        <v>241</v>
      </c>
      <c r="E306" s="17">
        <v>49339.6</v>
      </c>
      <c r="F306" s="17">
        <v>37472.51</v>
      </c>
      <c r="G306" s="12">
        <f t="shared" si="8"/>
        <v>11867.089999999997</v>
      </c>
      <c r="H306" s="13">
        <f t="shared" si="9"/>
        <v>0.75948143073717667</v>
      </c>
    </row>
    <row r="307" spans="1:8" ht="33.75" outlineLevel="3" x14ac:dyDescent="0.25">
      <c r="A307" s="7" t="s">
        <v>48</v>
      </c>
      <c r="B307" s="14" t="s">
        <v>228</v>
      </c>
      <c r="C307" s="14" t="s">
        <v>146</v>
      </c>
      <c r="D307" s="14"/>
      <c r="E307" s="15">
        <v>2916917</v>
      </c>
      <c r="F307" s="15">
        <v>2916917</v>
      </c>
      <c r="G307" s="12">
        <f t="shared" si="8"/>
        <v>0</v>
      </c>
      <c r="H307" s="13">
        <f t="shared" si="9"/>
        <v>1</v>
      </c>
    </row>
    <row r="308" spans="1:8" ht="22.5" outlineLevel="6" x14ac:dyDescent="0.25">
      <c r="A308" s="5" t="s">
        <v>264</v>
      </c>
      <c r="B308" s="16" t="s">
        <v>228</v>
      </c>
      <c r="C308" s="16" t="s">
        <v>146</v>
      </c>
      <c r="D308" s="16" t="s">
        <v>265</v>
      </c>
      <c r="E308" s="17">
        <v>2916917</v>
      </c>
      <c r="F308" s="17">
        <v>2916917</v>
      </c>
      <c r="G308" s="12">
        <f t="shared" si="8"/>
        <v>0</v>
      </c>
      <c r="H308" s="13">
        <f t="shared" si="9"/>
        <v>1</v>
      </c>
    </row>
    <row r="309" spans="1:8" ht="15.75" outlineLevel="3" x14ac:dyDescent="0.25">
      <c r="A309" s="7" t="s">
        <v>60</v>
      </c>
      <c r="B309" s="14" t="s">
        <v>228</v>
      </c>
      <c r="C309" s="14" t="s">
        <v>61</v>
      </c>
      <c r="D309" s="14"/>
      <c r="E309" s="15">
        <v>947900</v>
      </c>
      <c r="F309" s="15">
        <v>310451.78000000003</v>
      </c>
      <c r="G309" s="12">
        <f t="shared" si="8"/>
        <v>637448.22</v>
      </c>
      <c r="H309" s="13">
        <f t="shared" si="9"/>
        <v>0.32751532862116262</v>
      </c>
    </row>
    <row r="310" spans="1:8" ht="15.75" outlineLevel="6" x14ac:dyDescent="0.25">
      <c r="A310" s="5" t="s">
        <v>26</v>
      </c>
      <c r="B310" s="16" t="s">
        <v>228</v>
      </c>
      <c r="C310" s="16" t="s">
        <v>61</v>
      </c>
      <c r="D310" s="16" t="s">
        <v>27</v>
      </c>
      <c r="E310" s="17">
        <v>189584.85</v>
      </c>
      <c r="F310" s="17">
        <v>53838.15</v>
      </c>
      <c r="G310" s="12">
        <f t="shared" si="8"/>
        <v>135746.70000000001</v>
      </c>
      <c r="H310" s="13">
        <f t="shared" si="9"/>
        <v>0.2839791787160208</v>
      </c>
    </row>
    <row r="311" spans="1:8" ht="22.5" outlineLevel="6" x14ac:dyDescent="0.25">
      <c r="A311" s="5" t="s">
        <v>240</v>
      </c>
      <c r="B311" s="16" t="s">
        <v>228</v>
      </c>
      <c r="C311" s="16" t="s">
        <v>61</v>
      </c>
      <c r="D311" s="16" t="s">
        <v>241</v>
      </c>
      <c r="E311" s="17">
        <v>622880.94999999995</v>
      </c>
      <c r="F311" s="17">
        <v>232271.33</v>
      </c>
      <c r="G311" s="12">
        <f t="shared" si="8"/>
        <v>390609.62</v>
      </c>
      <c r="H311" s="13">
        <f t="shared" si="9"/>
        <v>0.37289843267802619</v>
      </c>
    </row>
    <row r="312" spans="1:8" ht="22.5" outlineLevel="6" x14ac:dyDescent="0.25">
      <c r="A312" s="5" t="s">
        <v>264</v>
      </c>
      <c r="B312" s="16" t="s">
        <v>228</v>
      </c>
      <c r="C312" s="16" t="s">
        <v>61</v>
      </c>
      <c r="D312" s="16" t="s">
        <v>265</v>
      </c>
      <c r="E312" s="17">
        <v>135434.20000000001</v>
      </c>
      <c r="F312" s="17">
        <v>24342.3</v>
      </c>
      <c r="G312" s="12">
        <f t="shared" si="8"/>
        <v>111091.90000000001</v>
      </c>
      <c r="H312" s="13">
        <f t="shared" si="9"/>
        <v>0.17973525150958913</v>
      </c>
    </row>
    <row r="313" spans="1:8" ht="15.75" outlineLevel="1" x14ac:dyDescent="0.25">
      <c r="A313" s="7" t="s">
        <v>268</v>
      </c>
      <c r="B313" s="14" t="s">
        <v>269</v>
      </c>
      <c r="C313" s="14"/>
      <c r="D313" s="14"/>
      <c r="E313" s="15">
        <f>346688646.97-1615392.96</f>
        <v>345073254.01000005</v>
      </c>
      <c r="F313" s="15">
        <v>177251993.75</v>
      </c>
      <c r="G313" s="12">
        <f t="shared" si="8"/>
        <v>167821260.26000005</v>
      </c>
      <c r="H313" s="13">
        <f t="shared" si="9"/>
        <v>0.51366482823633541</v>
      </c>
    </row>
    <row r="314" spans="1:8" ht="33.75" outlineLevel="2" x14ac:dyDescent="0.25">
      <c r="A314" s="7" t="s">
        <v>229</v>
      </c>
      <c r="B314" s="14" t="s">
        <v>269</v>
      </c>
      <c r="C314" s="14" t="s">
        <v>230</v>
      </c>
      <c r="D314" s="14"/>
      <c r="E314" s="15">
        <f>86585100.21-1615392.96</f>
        <v>84969707.25</v>
      </c>
      <c r="F314" s="15">
        <v>33766233.549999997</v>
      </c>
      <c r="G314" s="12">
        <f t="shared" si="8"/>
        <v>51203473.700000003</v>
      </c>
      <c r="H314" s="13">
        <f t="shared" si="9"/>
        <v>0.39739143093258095</v>
      </c>
    </row>
    <row r="315" spans="1:8" ht="33.75" outlineLevel="3" x14ac:dyDescent="0.25">
      <c r="A315" s="7" t="s">
        <v>270</v>
      </c>
      <c r="B315" s="14" t="s">
        <v>269</v>
      </c>
      <c r="C315" s="14" t="s">
        <v>271</v>
      </c>
      <c r="D315" s="14"/>
      <c r="E315" s="15">
        <f>56483928.32-1615392.96</f>
        <v>54868535.359999999</v>
      </c>
      <c r="F315" s="15">
        <v>28855378.68</v>
      </c>
      <c r="G315" s="12">
        <f t="shared" si="8"/>
        <v>26013156.68</v>
      </c>
      <c r="H315" s="13">
        <f t="shared" si="9"/>
        <v>0.5259002904064396</v>
      </c>
    </row>
    <row r="316" spans="1:8" ht="45" outlineLevel="4" x14ac:dyDescent="0.25">
      <c r="A316" s="7" t="s">
        <v>272</v>
      </c>
      <c r="B316" s="14" t="s">
        <v>269</v>
      </c>
      <c r="C316" s="14" t="s">
        <v>273</v>
      </c>
      <c r="D316" s="14"/>
      <c r="E316" s="15">
        <v>56483928.32</v>
      </c>
      <c r="F316" s="15">
        <v>28855378.68</v>
      </c>
      <c r="G316" s="12">
        <f t="shared" si="8"/>
        <v>27628549.640000001</v>
      </c>
      <c r="H316" s="13">
        <f t="shared" si="9"/>
        <v>0.51085998333056448</v>
      </c>
    </row>
    <row r="317" spans="1:8" ht="22.5" outlineLevel="5" x14ac:dyDescent="0.25">
      <c r="A317" s="7" t="s">
        <v>274</v>
      </c>
      <c r="B317" s="14" t="s">
        <v>269</v>
      </c>
      <c r="C317" s="14" t="s">
        <v>275</v>
      </c>
      <c r="D317" s="14"/>
      <c r="E317" s="15">
        <v>8088421.7800000003</v>
      </c>
      <c r="F317" s="15">
        <v>2744602.96</v>
      </c>
      <c r="G317" s="12">
        <f t="shared" si="8"/>
        <v>5343818.82</v>
      </c>
      <c r="H317" s="13">
        <f t="shared" si="9"/>
        <v>0.33932490597689874</v>
      </c>
    </row>
    <row r="318" spans="1:8" ht="15.75" outlineLevel="6" x14ac:dyDescent="0.25">
      <c r="A318" s="5" t="s">
        <v>26</v>
      </c>
      <c r="B318" s="16" t="s">
        <v>269</v>
      </c>
      <c r="C318" s="16" t="s">
        <v>275</v>
      </c>
      <c r="D318" s="16" t="s">
        <v>27</v>
      </c>
      <c r="E318" s="17">
        <v>8088421.7800000003</v>
      </c>
      <c r="F318" s="17">
        <v>2744602.96</v>
      </c>
      <c r="G318" s="12">
        <f t="shared" si="8"/>
        <v>5343818.82</v>
      </c>
      <c r="H318" s="13">
        <f t="shared" si="9"/>
        <v>0.33932490597689874</v>
      </c>
    </row>
    <row r="319" spans="1:8" ht="112.5" outlineLevel="5" x14ac:dyDescent="0.25">
      <c r="A319" s="8" t="s">
        <v>276</v>
      </c>
      <c r="B319" s="14" t="s">
        <v>269</v>
      </c>
      <c r="C319" s="14" t="s">
        <v>277</v>
      </c>
      <c r="D319" s="14"/>
      <c r="E319" s="15">
        <v>18456501</v>
      </c>
      <c r="F319" s="15">
        <v>10710605</v>
      </c>
      <c r="G319" s="12">
        <f t="shared" si="8"/>
        <v>7745896</v>
      </c>
      <c r="H319" s="13">
        <f t="shared" si="9"/>
        <v>0.58031611733990096</v>
      </c>
    </row>
    <row r="320" spans="1:8" ht="15.75" outlineLevel="6" x14ac:dyDescent="0.25">
      <c r="A320" s="5" t="s">
        <v>88</v>
      </c>
      <c r="B320" s="16" t="s">
        <v>269</v>
      </c>
      <c r="C320" s="16" t="s">
        <v>277</v>
      </c>
      <c r="D320" s="16" t="s">
        <v>89</v>
      </c>
      <c r="E320" s="17">
        <v>14146681</v>
      </c>
      <c r="F320" s="17">
        <v>8104254.9000000004</v>
      </c>
      <c r="G320" s="12">
        <f t="shared" si="8"/>
        <v>6042426.0999999996</v>
      </c>
      <c r="H320" s="13">
        <f t="shared" si="9"/>
        <v>0.57287323436500759</v>
      </c>
    </row>
    <row r="321" spans="1:8" ht="45" outlineLevel="6" x14ac:dyDescent="0.25">
      <c r="A321" s="5" t="s">
        <v>90</v>
      </c>
      <c r="B321" s="16" t="s">
        <v>269</v>
      </c>
      <c r="C321" s="16" t="s">
        <v>277</v>
      </c>
      <c r="D321" s="16" t="s">
        <v>91</v>
      </c>
      <c r="E321" s="17">
        <v>4309820</v>
      </c>
      <c r="F321" s="17">
        <v>2606350.1</v>
      </c>
      <c r="G321" s="12">
        <f t="shared" si="8"/>
        <v>1703469.9</v>
      </c>
      <c r="H321" s="13">
        <f t="shared" si="9"/>
        <v>0.6047468571773299</v>
      </c>
    </row>
    <row r="322" spans="1:8" ht="67.5" outlineLevel="5" x14ac:dyDescent="0.25">
      <c r="A322" s="7" t="s">
        <v>278</v>
      </c>
      <c r="B322" s="14" t="s">
        <v>269</v>
      </c>
      <c r="C322" s="14" t="s">
        <v>279</v>
      </c>
      <c r="D322" s="14"/>
      <c r="E322" s="15">
        <f>9439892.96-1615392.96</f>
        <v>7824500.0000000009</v>
      </c>
      <c r="F322" s="15">
        <v>3706956</v>
      </c>
      <c r="G322" s="12">
        <f t="shared" si="8"/>
        <v>4117544.0000000009</v>
      </c>
      <c r="H322" s="13">
        <f t="shared" si="9"/>
        <v>0.47376266854112076</v>
      </c>
    </row>
    <row r="323" spans="1:8" ht="15.75" outlineLevel="6" x14ac:dyDescent="0.25">
      <c r="A323" s="5" t="s">
        <v>26</v>
      </c>
      <c r="B323" s="16" t="s">
        <v>269</v>
      </c>
      <c r="C323" s="16" t="s">
        <v>279</v>
      </c>
      <c r="D323" s="16" t="s">
        <v>27</v>
      </c>
      <c r="E323" s="17">
        <f>9439892.96-1615392.96</f>
        <v>7824500.0000000009</v>
      </c>
      <c r="F323" s="17">
        <v>3706956</v>
      </c>
      <c r="G323" s="12">
        <f t="shared" si="8"/>
        <v>4117544.0000000009</v>
      </c>
      <c r="H323" s="13">
        <f t="shared" si="9"/>
        <v>0.47376266854112076</v>
      </c>
    </row>
    <row r="324" spans="1:8" ht="67.5" outlineLevel="5" x14ac:dyDescent="0.25">
      <c r="A324" s="7" t="s">
        <v>280</v>
      </c>
      <c r="B324" s="14" t="s">
        <v>269</v>
      </c>
      <c r="C324" s="14" t="s">
        <v>281</v>
      </c>
      <c r="D324" s="14"/>
      <c r="E324" s="15">
        <v>20499112.579999998</v>
      </c>
      <c r="F324" s="15">
        <v>11693214.720000001</v>
      </c>
      <c r="G324" s="12">
        <f t="shared" si="8"/>
        <v>8805897.8599999975</v>
      </c>
      <c r="H324" s="13">
        <f t="shared" si="9"/>
        <v>0.57042541106918498</v>
      </c>
    </row>
    <row r="325" spans="1:8" ht="15.75" outlineLevel="6" x14ac:dyDescent="0.25">
      <c r="A325" s="5" t="s">
        <v>26</v>
      </c>
      <c r="B325" s="16" t="s">
        <v>269</v>
      </c>
      <c r="C325" s="16" t="s">
        <v>281</v>
      </c>
      <c r="D325" s="16" t="s">
        <v>27</v>
      </c>
      <c r="E325" s="17">
        <v>20499112.579999998</v>
      </c>
      <c r="F325" s="17">
        <v>11693214.720000001</v>
      </c>
      <c r="G325" s="12">
        <f t="shared" si="8"/>
        <v>8805897.8599999975</v>
      </c>
      <c r="H325" s="13">
        <f t="shared" si="9"/>
        <v>0.57042541106918498</v>
      </c>
    </row>
    <row r="326" spans="1:8" ht="33.75" outlineLevel="3" x14ac:dyDescent="0.25">
      <c r="A326" s="7" t="s">
        <v>231</v>
      </c>
      <c r="B326" s="14" t="s">
        <v>269</v>
      </c>
      <c r="C326" s="14" t="s">
        <v>232</v>
      </c>
      <c r="D326" s="14"/>
      <c r="E326" s="15">
        <v>30101171.890000001</v>
      </c>
      <c r="F326" s="15">
        <v>4910854.87</v>
      </c>
      <c r="G326" s="12">
        <f t="shared" si="8"/>
        <v>25190317.02</v>
      </c>
      <c r="H326" s="13">
        <f t="shared" si="9"/>
        <v>0.16314497282517595</v>
      </c>
    </row>
    <row r="327" spans="1:8" ht="22.5" outlineLevel="4" x14ac:dyDescent="0.25">
      <c r="A327" s="7" t="s">
        <v>233</v>
      </c>
      <c r="B327" s="14" t="s">
        <v>269</v>
      </c>
      <c r="C327" s="14" t="s">
        <v>234</v>
      </c>
      <c r="D327" s="14"/>
      <c r="E327" s="15">
        <v>13659302.57</v>
      </c>
      <c r="F327" s="15">
        <v>1842614.82</v>
      </c>
      <c r="G327" s="12">
        <f t="shared" si="8"/>
        <v>11816687.75</v>
      </c>
      <c r="H327" s="13">
        <f t="shared" si="9"/>
        <v>0.13489816266658775</v>
      </c>
    </row>
    <row r="328" spans="1:8" ht="22.5" outlineLevel="5" x14ac:dyDescent="0.25">
      <c r="A328" s="7" t="s">
        <v>274</v>
      </c>
      <c r="B328" s="14" t="s">
        <v>269</v>
      </c>
      <c r="C328" s="14" t="s">
        <v>282</v>
      </c>
      <c r="D328" s="14"/>
      <c r="E328" s="15">
        <v>320000</v>
      </c>
      <c r="F328" s="15">
        <v>118268.6</v>
      </c>
      <c r="G328" s="12">
        <f t="shared" si="8"/>
        <v>201731.4</v>
      </c>
      <c r="H328" s="13">
        <f t="shared" si="9"/>
        <v>0.369589375</v>
      </c>
    </row>
    <row r="329" spans="1:8" ht="15.75" outlineLevel="6" x14ac:dyDescent="0.25">
      <c r="A329" s="5" t="s">
        <v>26</v>
      </c>
      <c r="B329" s="16" t="s">
        <v>269</v>
      </c>
      <c r="C329" s="16" t="s">
        <v>282</v>
      </c>
      <c r="D329" s="16" t="s">
        <v>27</v>
      </c>
      <c r="E329" s="17">
        <v>320000</v>
      </c>
      <c r="F329" s="17">
        <v>118268.6</v>
      </c>
      <c r="G329" s="12">
        <f t="shared" si="8"/>
        <v>201731.4</v>
      </c>
      <c r="H329" s="13">
        <f t="shared" si="9"/>
        <v>0.369589375</v>
      </c>
    </row>
    <row r="330" spans="1:8" ht="33.75" outlineLevel="5" x14ac:dyDescent="0.25">
      <c r="A330" s="7" t="s">
        <v>235</v>
      </c>
      <c r="B330" s="14" t="s">
        <v>269</v>
      </c>
      <c r="C330" s="14" t="s">
        <v>236</v>
      </c>
      <c r="D330" s="14"/>
      <c r="E330" s="15">
        <v>4599779.7300000004</v>
      </c>
      <c r="F330" s="15">
        <v>99000</v>
      </c>
      <c r="G330" s="12">
        <f t="shared" si="8"/>
        <v>4500779.7300000004</v>
      </c>
      <c r="H330" s="13">
        <f t="shared" si="9"/>
        <v>2.152276974358509E-2</v>
      </c>
    </row>
    <row r="331" spans="1:8" ht="15.75" outlineLevel="6" x14ac:dyDescent="0.25">
      <c r="A331" s="5" t="s">
        <v>26</v>
      </c>
      <c r="B331" s="16" t="s">
        <v>269</v>
      </c>
      <c r="C331" s="16" t="s">
        <v>236</v>
      </c>
      <c r="D331" s="16" t="s">
        <v>27</v>
      </c>
      <c r="E331" s="17">
        <v>4599779.7300000004</v>
      </c>
      <c r="F331" s="17">
        <v>99000</v>
      </c>
      <c r="G331" s="12">
        <f t="shared" si="8"/>
        <v>4500779.7300000004</v>
      </c>
      <c r="H331" s="13">
        <f t="shared" si="9"/>
        <v>2.152276974358509E-2</v>
      </c>
    </row>
    <row r="332" spans="1:8" ht="56.25" outlineLevel="5" x14ac:dyDescent="0.25">
      <c r="A332" s="7" t="s">
        <v>283</v>
      </c>
      <c r="B332" s="14" t="s">
        <v>269</v>
      </c>
      <c r="C332" s="14" t="s">
        <v>284</v>
      </c>
      <c r="D332" s="14"/>
      <c r="E332" s="15">
        <v>1673004.25</v>
      </c>
      <c r="F332" s="15">
        <v>706878.22</v>
      </c>
      <c r="G332" s="12">
        <f t="shared" si="8"/>
        <v>966126.03</v>
      </c>
      <c r="H332" s="13">
        <f t="shared" si="9"/>
        <v>0.42252027751872118</v>
      </c>
    </row>
    <row r="333" spans="1:8" ht="15.75" outlineLevel="6" x14ac:dyDescent="0.25">
      <c r="A333" s="5" t="s">
        <v>26</v>
      </c>
      <c r="B333" s="16" t="s">
        <v>269</v>
      </c>
      <c r="C333" s="16" t="s">
        <v>284</v>
      </c>
      <c r="D333" s="16" t="s">
        <v>27</v>
      </c>
      <c r="E333" s="17">
        <v>1673004.25</v>
      </c>
      <c r="F333" s="17">
        <v>706878.22</v>
      </c>
      <c r="G333" s="12">
        <f t="shared" si="8"/>
        <v>966126.03</v>
      </c>
      <c r="H333" s="13">
        <f t="shared" si="9"/>
        <v>0.42252027751872118</v>
      </c>
    </row>
    <row r="334" spans="1:8" ht="22.5" outlineLevel="5" x14ac:dyDescent="0.25">
      <c r="A334" s="7" t="s">
        <v>135</v>
      </c>
      <c r="B334" s="14" t="s">
        <v>269</v>
      </c>
      <c r="C334" s="14" t="s">
        <v>285</v>
      </c>
      <c r="D334" s="14"/>
      <c r="E334" s="15">
        <v>948802.8</v>
      </c>
      <c r="F334" s="15">
        <v>0</v>
      </c>
      <c r="G334" s="12">
        <f t="shared" si="8"/>
        <v>948802.8</v>
      </c>
      <c r="H334" s="13">
        <f t="shared" si="9"/>
        <v>0</v>
      </c>
    </row>
    <row r="335" spans="1:8" ht="15.75" outlineLevel="6" x14ac:dyDescent="0.25">
      <c r="A335" s="5" t="s">
        <v>26</v>
      </c>
      <c r="B335" s="16" t="s">
        <v>269</v>
      </c>
      <c r="C335" s="16" t="s">
        <v>285</v>
      </c>
      <c r="D335" s="16" t="s">
        <v>27</v>
      </c>
      <c r="E335" s="17">
        <v>948802.8</v>
      </c>
      <c r="F335" s="17">
        <v>0</v>
      </c>
      <c r="G335" s="12">
        <f t="shared" ref="G335:G398" si="10">E335-F335</f>
        <v>948802.8</v>
      </c>
      <c r="H335" s="13">
        <f t="shared" ref="H335:H398" si="11">F335/E335</f>
        <v>0</v>
      </c>
    </row>
    <row r="336" spans="1:8" ht="22.5" outlineLevel="5" x14ac:dyDescent="0.25">
      <c r="A336" s="7" t="s">
        <v>135</v>
      </c>
      <c r="B336" s="14" t="s">
        <v>269</v>
      </c>
      <c r="C336" s="14" t="s">
        <v>286</v>
      </c>
      <c r="D336" s="14"/>
      <c r="E336" s="15">
        <v>995900</v>
      </c>
      <c r="F336" s="15">
        <v>918468</v>
      </c>
      <c r="G336" s="12">
        <f t="shared" si="10"/>
        <v>77432</v>
      </c>
      <c r="H336" s="13">
        <f t="shared" si="11"/>
        <v>0.9222492218094186</v>
      </c>
    </row>
    <row r="337" spans="1:8" ht="15.75" outlineLevel="6" x14ac:dyDescent="0.25">
      <c r="A337" s="5" t="s">
        <v>26</v>
      </c>
      <c r="B337" s="16" t="s">
        <v>269</v>
      </c>
      <c r="C337" s="16" t="s">
        <v>286</v>
      </c>
      <c r="D337" s="16" t="s">
        <v>27</v>
      </c>
      <c r="E337" s="17">
        <v>995900</v>
      </c>
      <c r="F337" s="17">
        <v>918468</v>
      </c>
      <c r="G337" s="12">
        <f t="shared" si="10"/>
        <v>77432</v>
      </c>
      <c r="H337" s="13">
        <f t="shared" si="11"/>
        <v>0.9222492218094186</v>
      </c>
    </row>
    <row r="338" spans="1:8" ht="22.5" outlineLevel="5" x14ac:dyDescent="0.25">
      <c r="A338" s="7" t="s">
        <v>135</v>
      </c>
      <c r="B338" s="14" t="s">
        <v>269</v>
      </c>
      <c r="C338" s="14" t="s">
        <v>287</v>
      </c>
      <c r="D338" s="14"/>
      <c r="E338" s="15">
        <v>1623240.2</v>
      </c>
      <c r="F338" s="15">
        <v>0</v>
      </c>
      <c r="G338" s="12">
        <f t="shared" si="10"/>
        <v>1623240.2</v>
      </c>
      <c r="H338" s="13">
        <f t="shared" si="11"/>
        <v>0</v>
      </c>
    </row>
    <row r="339" spans="1:8" ht="15.75" outlineLevel="6" x14ac:dyDescent="0.25">
      <c r="A339" s="5" t="s">
        <v>26</v>
      </c>
      <c r="B339" s="16" t="s">
        <v>269</v>
      </c>
      <c r="C339" s="16" t="s">
        <v>287</v>
      </c>
      <c r="D339" s="16" t="s">
        <v>27</v>
      </c>
      <c r="E339" s="17">
        <v>1623240.2</v>
      </c>
      <c r="F339" s="17">
        <v>0</v>
      </c>
      <c r="G339" s="12">
        <f t="shared" si="10"/>
        <v>1623240.2</v>
      </c>
      <c r="H339" s="13">
        <f t="shared" si="11"/>
        <v>0</v>
      </c>
    </row>
    <row r="340" spans="1:8" ht="22.5" outlineLevel="5" x14ac:dyDescent="0.25">
      <c r="A340" s="7" t="s">
        <v>135</v>
      </c>
      <c r="B340" s="14" t="s">
        <v>269</v>
      </c>
      <c r="C340" s="14" t="s">
        <v>288</v>
      </c>
      <c r="D340" s="14"/>
      <c r="E340" s="15">
        <v>1823575.59</v>
      </c>
      <c r="F340" s="15">
        <v>0</v>
      </c>
      <c r="G340" s="12">
        <f t="shared" si="10"/>
        <v>1823575.59</v>
      </c>
      <c r="H340" s="13">
        <f t="shared" si="11"/>
        <v>0</v>
      </c>
    </row>
    <row r="341" spans="1:8" ht="15.75" outlineLevel="6" x14ac:dyDescent="0.25">
      <c r="A341" s="5" t="s">
        <v>26</v>
      </c>
      <c r="B341" s="16" t="s">
        <v>269</v>
      </c>
      <c r="C341" s="16" t="s">
        <v>288</v>
      </c>
      <c r="D341" s="16" t="s">
        <v>27</v>
      </c>
      <c r="E341" s="17">
        <v>1823575.59</v>
      </c>
      <c r="F341" s="17">
        <v>0</v>
      </c>
      <c r="G341" s="12">
        <f t="shared" si="10"/>
        <v>1823575.59</v>
      </c>
      <c r="H341" s="13">
        <f t="shared" si="11"/>
        <v>0</v>
      </c>
    </row>
    <row r="342" spans="1:8" ht="22.5" outlineLevel="5" x14ac:dyDescent="0.25">
      <c r="A342" s="7" t="s">
        <v>135</v>
      </c>
      <c r="B342" s="14" t="s">
        <v>269</v>
      </c>
      <c r="C342" s="14" t="s">
        <v>289</v>
      </c>
      <c r="D342" s="14"/>
      <c r="E342" s="15">
        <v>1070000</v>
      </c>
      <c r="F342" s="15">
        <v>0</v>
      </c>
      <c r="G342" s="12">
        <f t="shared" si="10"/>
        <v>1070000</v>
      </c>
      <c r="H342" s="13">
        <f t="shared" si="11"/>
        <v>0</v>
      </c>
    </row>
    <row r="343" spans="1:8" ht="15.75" outlineLevel="6" x14ac:dyDescent="0.25">
      <c r="A343" s="5" t="s">
        <v>26</v>
      </c>
      <c r="B343" s="16" t="s">
        <v>269</v>
      </c>
      <c r="C343" s="16" t="s">
        <v>289</v>
      </c>
      <c r="D343" s="16" t="s">
        <v>27</v>
      </c>
      <c r="E343" s="17">
        <v>1070000</v>
      </c>
      <c r="F343" s="17">
        <v>0</v>
      </c>
      <c r="G343" s="12">
        <f t="shared" si="10"/>
        <v>1070000</v>
      </c>
      <c r="H343" s="13">
        <f t="shared" si="11"/>
        <v>0</v>
      </c>
    </row>
    <row r="344" spans="1:8" ht="22.5" outlineLevel="5" x14ac:dyDescent="0.25">
      <c r="A344" s="7" t="s">
        <v>135</v>
      </c>
      <c r="B344" s="14" t="s">
        <v>269</v>
      </c>
      <c r="C344" s="14" t="s">
        <v>290</v>
      </c>
      <c r="D344" s="14"/>
      <c r="E344" s="15">
        <v>330000</v>
      </c>
      <c r="F344" s="15">
        <v>0</v>
      </c>
      <c r="G344" s="12">
        <f t="shared" si="10"/>
        <v>330000</v>
      </c>
      <c r="H344" s="13">
        <f t="shared" si="11"/>
        <v>0</v>
      </c>
    </row>
    <row r="345" spans="1:8" ht="15.75" outlineLevel="6" x14ac:dyDescent="0.25">
      <c r="A345" s="5" t="s">
        <v>26</v>
      </c>
      <c r="B345" s="16" t="s">
        <v>269</v>
      </c>
      <c r="C345" s="16" t="s">
        <v>290</v>
      </c>
      <c r="D345" s="16" t="s">
        <v>27</v>
      </c>
      <c r="E345" s="17">
        <v>330000</v>
      </c>
      <c r="F345" s="17">
        <v>0</v>
      </c>
      <c r="G345" s="12">
        <f t="shared" si="10"/>
        <v>330000</v>
      </c>
      <c r="H345" s="13">
        <f t="shared" si="11"/>
        <v>0</v>
      </c>
    </row>
    <row r="346" spans="1:8" ht="22.5" outlineLevel="5" x14ac:dyDescent="0.25">
      <c r="A346" s="7" t="s">
        <v>135</v>
      </c>
      <c r="B346" s="14" t="s">
        <v>269</v>
      </c>
      <c r="C346" s="14" t="s">
        <v>291</v>
      </c>
      <c r="D346" s="14"/>
      <c r="E346" s="15">
        <v>275000</v>
      </c>
      <c r="F346" s="15">
        <v>0</v>
      </c>
      <c r="G346" s="12">
        <f t="shared" si="10"/>
        <v>275000</v>
      </c>
      <c r="H346" s="13">
        <f t="shared" si="11"/>
        <v>0</v>
      </c>
    </row>
    <row r="347" spans="1:8" ht="15.75" outlineLevel="6" x14ac:dyDescent="0.25">
      <c r="A347" s="5" t="s">
        <v>26</v>
      </c>
      <c r="B347" s="16" t="s">
        <v>269</v>
      </c>
      <c r="C347" s="16" t="s">
        <v>291</v>
      </c>
      <c r="D347" s="16" t="s">
        <v>27</v>
      </c>
      <c r="E347" s="17">
        <v>275000</v>
      </c>
      <c r="F347" s="17">
        <v>0</v>
      </c>
      <c r="G347" s="12">
        <f t="shared" si="10"/>
        <v>275000</v>
      </c>
      <c r="H347" s="13">
        <f t="shared" si="11"/>
        <v>0</v>
      </c>
    </row>
    <row r="348" spans="1:8" ht="33.75" outlineLevel="4" x14ac:dyDescent="0.25">
      <c r="A348" s="7" t="s">
        <v>292</v>
      </c>
      <c r="B348" s="14" t="s">
        <v>269</v>
      </c>
      <c r="C348" s="14" t="s">
        <v>293</v>
      </c>
      <c r="D348" s="14"/>
      <c r="E348" s="15">
        <v>5649938.6100000003</v>
      </c>
      <c r="F348" s="15">
        <v>3068240.05</v>
      </c>
      <c r="G348" s="12">
        <f t="shared" si="10"/>
        <v>2581698.5600000005</v>
      </c>
      <c r="H348" s="13">
        <f t="shared" si="11"/>
        <v>0.54305723686438423</v>
      </c>
    </row>
    <row r="349" spans="1:8" ht="56.25" outlineLevel="5" x14ac:dyDescent="0.25">
      <c r="A349" s="7" t="s">
        <v>294</v>
      </c>
      <c r="B349" s="14" t="s">
        <v>269</v>
      </c>
      <c r="C349" s="14" t="s">
        <v>295</v>
      </c>
      <c r="D349" s="14"/>
      <c r="E349" s="15">
        <v>5649938.6100000003</v>
      </c>
      <c r="F349" s="15">
        <v>3068240.05</v>
      </c>
      <c r="G349" s="12">
        <f t="shared" si="10"/>
        <v>2581698.5600000005</v>
      </c>
      <c r="H349" s="13">
        <f t="shared" si="11"/>
        <v>0.54305723686438423</v>
      </c>
    </row>
    <row r="350" spans="1:8" ht="15.75" outlineLevel="6" x14ac:dyDescent="0.25">
      <c r="A350" s="5" t="s">
        <v>26</v>
      </c>
      <c r="B350" s="16" t="s">
        <v>269</v>
      </c>
      <c r="C350" s="16" t="s">
        <v>295</v>
      </c>
      <c r="D350" s="16" t="s">
        <v>27</v>
      </c>
      <c r="E350" s="17">
        <v>5649938.6100000003</v>
      </c>
      <c r="F350" s="17">
        <v>3068240.05</v>
      </c>
      <c r="G350" s="12">
        <f t="shared" si="10"/>
        <v>2581698.5600000005</v>
      </c>
      <c r="H350" s="13">
        <f t="shared" si="11"/>
        <v>0.54305723686438423</v>
      </c>
    </row>
    <row r="351" spans="1:8" ht="45" outlineLevel="4" x14ac:dyDescent="0.25">
      <c r="A351" s="7" t="s">
        <v>296</v>
      </c>
      <c r="B351" s="14" t="s">
        <v>269</v>
      </c>
      <c r="C351" s="14" t="s">
        <v>297</v>
      </c>
      <c r="D351" s="14"/>
      <c r="E351" s="15">
        <v>1052631.58</v>
      </c>
      <c r="F351" s="15">
        <v>0</v>
      </c>
      <c r="G351" s="12">
        <f t="shared" si="10"/>
        <v>1052631.58</v>
      </c>
      <c r="H351" s="13">
        <f t="shared" si="11"/>
        <v>0</v>
      </c>
    </row>
    <row r="352" spans="1:8" ht="67.5" outlineLevel="5" x14ac:dyDescent="0.25">
      <c r="A352" s="7" t="s">
        <v>298</v>
      </c>
      <c r="B352" s="14" t="s">
        <v>269</v>
      </c>
      <c r="C352" s="14" t="s">
        <v>299</v>
      </c>
      <c r="D352" s="14"/>
      <c r="E352" s="15">
        <v>1052631.58</v>
      </c>
      <c r="F352" s="15">
        <v>0</v>
      </c>
      <c r="G352" s="12">
        <f t="shared" si="10"/>
        <v>1052631.58</v>
      </c>
      <c r="H352" s="13">
        <f t="shared" si="11"/>
        <v>0</v>
      </c>
    </row>
    <row r="353" spans="1:8" ht="15.75" outlineLevel="6" x14ac:dyDescent="0.25">
      <c r="A353" s="5" t="s">
        <v>26</v>
      </c>
      <c r="B353" s="16" t="s">
        <v>269</v>
      </c>
      <c r="C353" s="16" t="s">
        <v>299</v>
      </c>
      <c r="D353" s="16" t="s">
        <v>27</v>
      </c>
      <c r="E353" s="17">
        <v>1052631.58</v>
      </c>
      <c r="F353" s="17">
        <v>0</v>
      </c>
      <c r="G353" s="12">
        <f t="shared" si="10"/>
        <v>1052631.58</v>
      </c>
      <c r="H353" s="13">
        <f t="shared" si="11"/>
        <v>0</v>
      </c>
    </row>
    <row r="354" spans="1:8" ht="45" outlineLevel="4" x14ac:dyDescent="0.25">
      <c r="A354" s="7" t="s">
        <v>300</v>
      </c>
      <c r="B354" s="14" t="s">
        <v>269</v>
      </c>
      <c r="C354" s="14" t="s">
        <v>301</v>
      </c>
      <c r="D354" s="14"/>
      <c r="E354" s="15">
        <v>2021395.5</v>
      </c>
      <c r="F354" s="15">
        <v>0</v>
      </c>
      <c r="G354" s="12">
        <f t="shared" si="10"/>
        <v>2021395.5</v>
      </c>
      <c r="H354" s="13">
        <f t="shared" si="11"/>
        <v>0</v>
      </c>
    </row>
    <row r="355" spans="1:8" ht="33.75" outlineLevel="5" x14ac:dyDescent="0.25">
      <c r="A355" s="7" t="s">
        <v>48</v>
      </c>
      <c r="B355" s="14" t="s">
        <v>269</v>
      </c>
      <c r="C355" s="14" t="s">
        <v>302</v>
      </c>
      <c r="D355" s="14"/>
      <c r="E355" s="15">
        <v>1021395.5</v>
      </c>
      <c r="F355" s="15">
        <v>0</v>
      </c>
      <c r="G355" s="12">
        <f t="shared" si="10"/>
        <v>1021395.5</v>
      </c>
      <c r="H355" s="13">
        <f t="shared" si="11"/>
        <v>0</v>
      </c>
    </row>
    <row r="356" spans="1:8" ht="15.75" outlineLevel="6" x14ac:dyDescent="0.25">
      <c r="A356" s="5" t="s">
        <v>26</v>
      </c>
      <c r="B356" s="16" t="s">
        <v>269</v>
      </c>
      <c r="C356" s="16" t="s">
        <v>302</v>
      </c>
      <c r="D356" s="16" t="s">
        <v>27</v>
      </c>
      <c r="E356" s="17">
        <v>1021395.5</v>
      </c>
      <c r="F356" s="17">
        <v>0</v>
      </c>
      <c r="G356" s="12">
        <f t="shared" si="10"/>
        <v>1021395.5</v>
      </c>
      <c r="H356" s="13">
        <f t="shared" si="11"/>
        <v>0</v>
      </c>
    </row>
    <row r="357" spans="1:8" ht="67.5" outlineLevel="5" x14ac:dyDescent="0.25">
      <c r="A357" s="7" t="s">
        <v>303</v>
      </c>
      <c r="B357" s="14" t="s">
        <v>269</v>
      </c>
      <c r="C357" s="14" t="s">
        <v>304</v>
      </c>
      <c r="D357" s="14"/>
      <c r="E357" s="15">
        <v>1000000</v>
      </c>
      <c r="F357" s="15">
        <v>0</v>
      </c>
      <c r="G357" s="12">
        <f t="shared" si="10"/>
        <v>1000000</v>
      </c>
      <c r="H357" s="13">
        <f t="shared" si="11"/>
        <v>0</v>
      </c>
    </row>
    <row r="358" spans="1:8" ht="15.75" outlineLevel="6" x14ac:dyDescent="0.25">
      <c r="A358" s="5" t="s">
        <v>26</v>
      </c>
      <c r="B358" s="16" t="s">
        <v>269</v>
      </c>
      <c r="C358" s="16" t="s">
        <v>304</v>
      </c>
      <c r="D358" s="16" t="s">
        <v>27</v>
      </c>
      <c r="E358" s="17">
        <v>1000000</v>
      </c>
      <c r="F358" s="17">
        <v>0</v>
      </c>
      <c r="G358" s="12">
        <f t="shared" si="10"/>
        <v>1000000</v>
      </c>
      <c r="H358" s="13">
        <f t="shared" si="11"/>
        <v>0</v>
      </c>
    </row>
    <row r="359" spans="1:8" ht="22.5" outlineLevel="4" x14ac:dyDescent="0.25">
      <c r="A359" s="7" t="s">
        <v>305</v>
      </c>
      <c r="B359" s="14" t="s">
        <v>269</v>
      </c>
      <c r="C359" s="14" t="s">
        <v>306</v>
      </c>
      <c r="D359" s="14"/>
      <c r="E359" s="15">
        <v>6182400</v>
      </c>
      <c r="F359" s="15">
        <v>0</v>
      </c>
      <c r="G359" s="12">
        <f t="shared" si="10"/>
        <v>6182400</v>
      </c>
      <c r="H359" s="13">
        <f t="shared" si="11"/>
        <v>0</v>
      </c>
    </row>
    <row r="360" spans="1:8" ht="45" outlineLevel="5" x14ac:dyDescent="0.25">
      <c r="A360" s="7" t="s">
        <v>307</v>
      </c>
      <c r="B360" s="14" t="s">
        <v>269</v>
      </c>
      <c r="C360" s="14" t="s">
        <v>308</v>
      </c>
      <c r="D360" s="14"/>
      <c r="E360" s="15">
        <v>6182400</v>
      </c>
      <c r="F360" s="15">
        <v>0</v>
      </c>
      <c r="G360" s="12">
        <f t="shared" si="10"/>
        <v>6182400</v>
      </c>
      <c r="H360" s="13">
        <f t="shared" si="11"/>
        <v>0</v>
      </c>
    </row>
    <row r="361" spans="1:8" ht="15.75" outlineLevel="6" x14ac:dyDescent="0.25">
      <c r="A361" s="5" t="s">
        <v>26</v>
      </c>
      <c r="B361" s="16" t="s">
        <v>269</v>
      </c>
      <c r="C361" s="16" t="s">
        <v>308</v>
      </c>
      <c r="D361" s="16" t="s">
        <v>27</v>
      </c>
      <c r="E361" s="17">
        <v>6182400</v>
      </c>
      <c r="F361" s="17">
        <v>0</v>
      </c>
      <c r="G361" s="12">
        <f t="shared" si="10"/>
        <v>6182400</v>
      </c>
      <c r="H361" s="13">
        <f t="shared" si="11"/>
        <v>0</v>
      </c>
    </row>
    <row r="362" spans="1:8" ht="15.75" outlineLevel="4" x14ac:dyDescent="0.25">
      <c r="A362" s="7" t="s">
        <v>309</v>
      </c>
      <c r="B362" s="14" t="s">
        <v>269</v>
      </c>
      <c r="C362" s="14" t="s">
        <v>310</v>
      </c>
      <c r="D362" s="14"/>
      <c r="E362" s="15">
        <v>1535503.63</v>
      </c>
      <c r="F362" s="15">
        <v>0</v>
      </c>
      <c r="G362" s="12">
        <f t="shared" si="10"/>
        <v>1535503.63</v>
      </c>
      <c r="H362" s="13">
        <f t="shared" si="11"/>
        <v>0</v>
      </c>
    </row>
    <row r="363" spans="1:8" ht="22.5" outlineLevel="5" x14ac:dyDescent="0.25">
      <c r="A363" s="7" t="s">
        <v>311</v>
      </c>
      <c r="B363" s="14" t="s">
        <v>269</v>
      </c>
      <c r="C363" s="14" t="s">
        <v>312</v>
      </c>
      <c r="D363" s="14"/>
      <c r="E363" s="15">
        <v>1535503.63</v>
      </c>
      <c r="F363" s="15">
        <v>0</v>
      </c>
      <c r="G363" s="12">
        <f t="shared" si="10"/>
        <v>1535503.63</v>
      </c>
      <c r="H363" s="13">
        <f t="shared" si="11"/>
        <v>0</v>
      </c>
    </row>
    <row r="364" spans="1:8" ht="15.75" outlineLevel="6" x14ac:dyDescent="0.25">
      <c r="A364" s="5" t="s">
        <v>26</v>
      </c>
      <c r="B364" s="16" t="s">
        <v>269</v>
      </c>
      <c r="C364" s="16" t="s">
        <v>313</v>
      </c>
      <c r="D364" s="16" t="s">
        <v>27</v>
      </c>
      <c r="E364" s="17">
        <v>1535503.63</v>
      </c>
      <c r="F364" s="17">
        <v>0</v>
      </c>
      <c r="G364" s="12">
        <f t="shared" si="10"/>
        <v>1535503.63</v>
      </c>
      <c r="H364" s="13">
        <f t="shared" si="11"/>
        <v>0</v>
      </c>
    </row>
    <row r="365" spans="1:8" ht="33.75" outlineLevel="2" x14ac:dyDescent="0.25">
      <c r="A365" s="7" t="s">
        <v>255</v>
      </c>
      <c r="B365" s="14" t="s">
        <v>269</v>
      </c>
      <c r="C365" s="14" t="s">
        <v>256</v>
      </c>
      <c r="D365" s="14"/>
      <c r="E365" s="15">
        <v>260007639.19999999</v>
      </c>
      <c r="F365" s="15">
        <v>143392298.75</v>
      </c>
      <c r="G365" s="12">
        <f t="shared" si="10"/>
        <v>116615340.44999999</v>
      </c>
      <c r="H365" s="13">
        <f t="shared" si="11"/>
        <v>0.55149263764400969</v>
      </c>
    </row>
    <row r="366" spans="1:8" ht="22.5" outlineLevel="3" x14ac:dyDescent="0.25">
      <c r="A366" s="7" t="s">
        <v>274</v>
      </c>
      <c r="B366" s="14" t="s">
        <v>269</v>
      </c>
      <c r="C366" s="14" t="s">
        <v>314</v>
      </c>
      <c r="D366" s="14"/>
      <c r="E366" s="15">
        <v>54707494.259999998</v>
      </c>
      <c r="F366" s="15">
        <v>37421599.509999998</v>
      </c>
      <c r="G366" s="12">
        <f t="shared" si="10"/>
        <v>17285894.75</v>
      </c>
      <c r="H366" s="13">
        <f t="shared" si="11"/>
        <v>0.68403058879194956</v>
      </c>
    </row>
    <row r="367" spans="1:8" ht="15.75" outlineLevel="6" x14ac:dyDescent="0.25">
      <c r="A367" s="5" t="s">
        <v>88</v>
      </c>
      <c r="B367" s="16" t="s">
        <v>269</v>
      </c>
      <c r="C367" s="16" t="s">
        <v>314</v>
      </c>
      <c r="D367" s="16" t="s">
        <v>89</v>
      </c>
      <c r="E367" s="17"/>
      <c r="F367" s="17">
        <v>0</v>
      </c>
      <c r="G367" s="12">
        <f t="shared" si="10"/>
        <v>0</v>
      </c>
      <c r="H367" s="13" t="e">
        <f t="shared" si="11"/>
        <v>#DIV/0!</v>
      </c>
    </row>
    <row r="368" spans="1:8" ht="22.5" outlineLevel="6" x14ac:dyDescent="0.25">
      <c r="A368" s="5" t="s">
        <v>315</v>
      </c>
      <c r="B368" s="16" t="s">
        <v>269</v>
      </c>
      <c r="C368" s="16" t="s">
        <v>314</v>
      </c>
      <c r="D368" s="16" t="s">
        <v>316</v>
      </c>
      <c r="E368" s="17">
        <v>6000</v>
      </c>
      <c r="F368" s="17">
        <v>1500</v>
      </c>
      <c r="G368" s="12">
        <f t="shared" si="10"/>
        <v>4500</v>
      </c>
      <c r="H368" s="13">
        <f t="shared" si="11"/>
        <v>0.25</v>
      </c>
    </row>
    <row r="369" spans="1:8" ht="15.75" outlineLevel="6" x14ac:dyDescent="0.25">
      <c r="A369" s="5" t="s">
        <v>26</v>
      </c>
      <c r="B369" s="16" t="s">
        <v>269</v>
      </c>
      <c r="C369" s="16" t="s">
        <v>314</v>
      </c>
      <c r="D369" s="16" t="s">
        <v>27</v>
      </c>
      <c r="E369" s="17">
        <v>18724364.68</v>
      </c>
      <c r="F369" s="17">
        <v>7714429.6200000001</v>
      </c>
      <c r="G369" s="12">
        <f t="shared" si="10"/>
        <v>11009935.059999999</v>
      </c>
      <c r="H369" s="13">
        <f t="shared" si="11"/>
        <v>0.41199953920145505</v>
      </c>
    </row>
    <row r="370" spans="1:8" ht="15.75" outlineLevel="6" x14ac:dyDescent="0.25">
      <c r="A370" s="5" t="s">
        <v>38</v>
      </c>
      <c r="B370" s="16" t="s">
        <v>269</v>
      </c>
      <c r="C370" s="16" t="s">
        <v>314</v>
      </c>
      <c r="D370" s="16" t="s">
        <v>39</v>
      </c>
      <c r="E370" s="17">
        <v>35977089.579999998</v>
      </c>
      <c r="F370" s="17">
        <v>29705669.890000001</v>
      </c>
      <c r="G370" s="12">
        <f t="shared" si="10"/>
        <v>6271419.6899999976</v>
      </c>
      <c r="H370" s="13">
        <f t="shared" si="11"/>
        <v>0.82568296204019964</v>
      </c>
    </row>
    <row r="371" spans="1:8" ht="15.75" outlineLevel="6" x14ac:dyDescent="0.25">
      <c r="A371" s="5" t="s">
        <v>34</v>
      </c>
      <c r="B371" s="16" t="s">
        <v>269</v>
      </c>
      <c r="C371" s="16" t="s">
        <v>314</v>
      </c>
      <c r="D371" s="16" t="s">
        <v>35</v>
      </c>
      <c r="E371" s="17">
        <v>40</v>
      </c>
      <c r="F371" s="17">
        <v>0</v>
      </c>
      <c r="G371" s="12">
        <f t="shared" si="10"/>
        <v>40</v>
      </c>
      <c r="H371" s="13">
        <f t="shared" si="11"/>
        <v>0</v>
      </c>
    </row>
    <row r="372" spans="1:8" ht="90" outlineLevel="3" x14ac:dyDescent="0.25">
      <c r="A372" s="8" t="s">
        <v>317</v>
      </c>
      <c r="B372" s="14" t="s">
        <v>269</v>
      </c>
      <c r="C372" s="14" t="s">
        <v>318</v>
      </c>
      <c r="D372" s="14"/>
      <c r="E372" s="15">
        <v>151295300</v>
      </c>
      <c r="F372" s="15">
        <v>78509637.099999994</v>
      </c>
      <c r="G372" s="12">
        <f t="shared" si="10"/>
        <v>72785662.900000006</v>
      </c>
      <c r="H372" s="13">
        <f t="shared" si="11"/>
        <v>0.51891656317149304</v>
      </c>
    </row>
    <row r="373" spans="1:8" ht="15.75" outlineLevel="6" x14ac:dyDescent="0.25">
      <c r="A373" s="5" t="s">
        <v>88</v>
      </c>
      <c r="B373" s="16" t="s">
        <v>269</v>
      </c>
      <c r="C373" s="16" t="s">
        <v>318</v>
      </c>
      <c r="D373" s="16" t="s">
        <v>89</v>
      </c>
      <c r="E373" s="17">
        <v>116208700</v>
      </c>
      <c r="F373" s="17">
        <v>64819683.5</v>
      </c>
      <c r="G373" s="12">
        <f t="shared" si="10"/>
        <v>51389016.5</v>
      </c>
      <c r="H373" s="13">
        <f t="shared" si="11"/>
        <v>0.55778683953955255</v>
      </c>
    </row>
    <row r="374" spans="1:8" ht="45" outlineLevel="6" x14ac:dyDescent="0.25">
      <c r="A374" s="5" t="s">
        <v>90</v>
      </c>
      <c r="B374" s="16" t="s">
        <v>269</v>
      </c>
      <c r="C374" s="16" t="s">
        <v>318</v>
      </c>
      <c r="D374" s="16" t="s">
        <v>91</v>
      </c>
      <c r="E374" s="17">
        <v>35086600</v>
      </c>
      <c r="F374" s="17">
        <v>13689953.6</v>
      </c>
      <c r="G374" s="12">
        <f t="shared" si="10"/>
        <v>21396646.399999999</v>
      </c>
      <c r="H374" s="13">
        <f t="shared" si="11"/>
        <v>0.39017612421836256</v>
      </c>
    </row>
    <row r="375" spans="1:8" ht="90" outlineLevel="3" x14ac:dyDescent="0.25">
      <c r="A375" s="7" t="s">
        <v>319</v>
      </c>
      <c r="B375" s="14" t="s">
        <v>269</v>
      </c>
      <c r="C375" s="14" t="s">
        <v>320</v>
      </c>
      <c r="D375" s="14"/>
      <c r="E375" s="15">
        <v>41697500</v>
      </c>
      <c r="F375" s="15">
        <v>21649072.399999999</v>
      </c>
      <c r="G375" s="12">
        <f t="shared" si="10"/>
        <v>20048427.600000001</v>
      </c>
      <c r="H375" s="13">
        <f t="shared" si="11"/>
        <v>0.5191935343845554</v>
      </c>
    </row>
    <row r="376" spans="1:8" ht="15.75" outlineLevel="6" x14ac:dyDescent="0.25">
      <c r="A376" s="5" t="s">
        <v>88</v>
      </c>
      <c r="B376" s="16" t="s">
        <v>269</v>
      </c>
      <c r="C376" s="16" t="s">
        <v>320</v>
      </c>
      <c r="D376" s="16" t="s">
        <v>89</v>
      </c>
      <c r="E376" s="17">
        <v>32033500</v>
      </c>
      <c r="F376" s="17">
        <v>17349551.93</v>
      </c>
      <c r="G376" s="12">
        <f t="shared" si="10"/>
        <v>14683948.07</v>
      </c>
      <c r="H376" s="13">
        <f t="shared" si="11"/>
        <v>0.54160650350414408</v>
      </c>
    </row>
    <row r="377" spans="1:8" ht="45" outlineLevel="6" x14ac:dyDescent="0.25">
      <c r="A377" s="5" t="s">
        <v>90</v>
      </c>
      <c r="B377" s="16" t="s">
        <v>269</v>
      </c>
      <c r="C377" s="16" t="s">
        <v>320</v>
      </c>
      <c r="D377" s="16" t="s">
        <v>91</v>
      </c>
      <c r="E377" s="17">
        <v>9664000</v>
      </c>
      <c r="F377" s="17">
        <v>4299520.47</v>
      </c>
      <c r="G377" s="12">
        <f t="shared" si="10"/>
        <v>5364479.53</v>
      </c>
      <c r="H377" s="13">
        <f t="shared" si="11"/>
        <v>0.44490071088576155</v>
      </c>
    </row>
    <row r="378" spans="1:8" ht="78.75" outlineLevel="3" x14ac:dyDescent="0.25">
      <c r="A378" s="7" t="s">
        <v>321</v>
      </c>
      <c r="B378" s="14" t="s">
        <v>269</v>
      </c>
      <c r="C378" s="14" t="s">
        <v>322</v>
      </c>
      <c r="D378" s="14"/>
      <c r="E378" s="15">
        <v>10615100</v>
      </c>
      <c r="F378" s="15">
        <v>5021021.08</v>
      </c>
      <c r="G378" s="12">
        <f t="shared" si="10"/>
        <v>5594078.9199999999</v>
      </c>
      <c r="H378" s="13">
        <f t="shared" si="11"/>
        <v>0.47300742150333019</v>
      </c>
    </row>
    <row r="379" spans="1:8" ht="15.75" outlineLevel="6" x14ac:dyDescent="0.25">
      <c r="A379" s="5" t="s">
        <v>26</v>
      </c>
      <c r="B379" s="16" t="s">
        <v>269</v>
      </c>
      <c r="C379" s="16" t="s">
        <v>322</v>
      </c>
      <c r="D379" s="16" t="s">
        <v>27</v>
      </c>
      <c r="E379" s="17">
        <v>10615100</v>
      </c>
      <c r="F379" s="17">
        <v>5021021.08</v>
      </c>
      <c r="G379" s="12">
        <f t="shared" si="10"/>
        <v>5594078.9199999999</v>
      </c>
      <c r="H379" s="13">
        <f t="shared" si="11"/>
        <v>0.47300742150333019</v>
      </c>
    </row>
    <row r="380" spans="1:8" ht="67.5" outlineLevel="3" x14ac:dyDescent="0.25">
      <c r="A380" s="7" t="s">
        <v>266</v>
      </c>
      <c r="B380" s="14" t="s">
        <v>269</v>
      </c>
      <c r="C380" s="14" t="s">
        <v>323</v>
      </c>
      <c r="D380" s="14"/>
      <c r="E380" s="15">
        <v>49160.4</v>
      </c>
      <c r="F380" s="15">
        <v>25602.35</v>
      </c>
      <c r="G380" s="12">
        <f t="shared" si="10"/>
        <v>23558.050000000003</v>
      </c>
      <c r="H380" s="13">
        <f t="shared" si="11"/>
        <v>0.52079214164246013</v>
      </c>
    </row>
    <row r="381" spans="1:8" ht="15.75" outlineLevel="6" x14ac:dyDescent="0.25">
      <c r="A381" s="5" t="s">
        <v>88</v>
      </c>
      <c r="B381" s="16" t="s">
        <v>269</v>
      </c>
      <c r="C381" s="16" t="s">
        <v>323</v>
      </c>
      <c r="D381" s="16" t="s">
        <v>89</v>
      </c>
      <c r="E381" s="17">
        <v>38520.370000000003</v>
      </c>
      <c r="F381" s="17">
        <v>20476.400000000001</v>
      </c>
      <c r="G381" s="12">
        <f t="shared" si="10"/>
        <v>18043.97</v>
      </c>
      <c r="H381" s="13">
        <f t="shared" si="11"/>
        <v>0.53157329485672122</v>
      </c>
    </row>
    <row r="382" spans="1:8" ht="45" outlineLevel="6" x14ac:dyDescent="0.25">
      <c r="A382" s="5" t="s">
        <v>90</v>
      </c>
      <c r="B382" s="16" t="s">
        <v>269</v>
      </c>
      <c r="C382" s="16" t="s">
        <v>323</v>
      </c>
      <c r="D382" s="16" t="s">
        <v>91</v>
      </c>
      <c r="E382" s="17">
        <v>10640.03</v>
      </c>
      <c r="F382" s="17">
        <v>5125.95</v>
      </c>
      <c r="G382" s="12">
        <f t="shared" si="10"/>
        <v>5514.0800000000008</v>
      </c>
      <c r="H382" s="13">
        <f t="shared" si="11"/>
        <v>0.48176085969682414</v>
      </c>
    </row>
    <row r="383" spans="1:8" ht="33.75" outlineLevel="3" x14ac:dyDescent="0.25">
      <c r="A383" s="7" t="s">
        <v>48</v>
      </c>
      <c r="B383" s="14" t="s">
        <v>269</v>
      </c>
      <c r="C383" s="14" t="s">
        <v>324</v>
      </c>
      <c r="D383" s="14"/>
      <c r="E383" s="15">
        <v>590000</v>
      </c>
      <c r="F383" s="15">
        <v>177000</v>
      </c>
      <c r="G383" s="12">
        <f t="shared" si="10"/>
        <v>413000</v>
      </c>
      <c r="H383" s="13">
        <f t="shared" si="11"/>
        <v>0.3</v>
      </c>
    </row>
    <row r="384" spans="1:8" ht="15.75" outlineLevel="6" x14ac:dyDescent="0.25">
      <c r="A384" s="5" t="s">
        <v>26</v>
      </c>
      <c r="B384" s="16" t="s">
        <v>269</v>
      </c>
      <c r="C384" s="16" t="s">
        <v>324</v>
      </c>
      <c r="D384" s="16" t="s">
        <v>27</v>
      </c>
      <c r="E384" s="17">
        <v>590000</v>
      </c>
      <c r="F384" s="17">
        <v>177000</v>
      </c>
      <c r="G384" s="12">
        <f t="shared" si="10"/>
        <v>413000</v>
      </c>
      <c r="H384" s="13">
        <f t="shared" si="11"/>
        <v>0.3</v>
      </c>
    </row>
    <row r="385" spans="1:8" ht="22.5" outlineLevel="3" x14ac:dyDescent="0.25">
      <c r="A385" s="7" t="s">
        <v>325</v>
      </c>
      <c r="B385" s="14" t="s">
        <v>269</v>
      </c>
      <c r="C385" s="14" t="s">
        <v>326</v>
      </c>
      <c r="D385" s="14"/>
      <c r="E385" s="15">
        <v>941806.94</v>
      </c>
      <c r="F385" s="15">
        <v>546393</v>
      </c>
      <c r="G385" s="12">
        <f t="shared" si="10"/>
        <v>395413.93999999994</v>
      </c>
      <c r="H385" s="13">
        <f t="shared" si="11"/>
        <v>0.58015393260958559</v>
      </c>
    </row>
    <row r="386" spans="1:8" ht="22.5" outlineLevel="6" x14ac:dyDescent="0.25">
      <c r="A386" s="5" t="s">
        <v>52</v>
      </c>
      <c r="B386" s="16" t="s">
        <v>269</v>
      </c>
      <c r="C386" s="16" t="s">
        <v>326</v>
      </c>
      <c r="D386" s="16" t="s">
        <v>53</v>
      </c>
      <c r="E386" s="17">
        <v>941806.94</v>
      </c>
      <c r="F386" s="17">
        <v>546393</v>
      </c>
      <c r="G386" s="12">
        <f t="shared" si="10"/>
        <v>395413.93999999994</v>
      </c>
      <c r="H386" s="13">
        <f t="shared" si="11"/>
        <v>0.58015393260958559</v>
      </c>
    </row>
    <row r="387" spans="1:8" ht="22.5" outlineLevel="3" x14ac:dyDescent="0.25">
      <c r="A387" s="7" t="s">
        <v>30</v>
      </c>
      <c r="B387" s="14" t="s">
        <v>269</v>
      </c>
      <c r="C387" s="14" t="s">
        <v>327</v>
      </c>
      <c r="D387" s="14"/>
      <c r="E387" s="15">
        <v>111277.6</v>
      </c>
      <c r="F387" s="15">
        <v>41973.31</v>
      </c>
      <c r="G387" s="12">
        <f t="shared" si="10"/>
        <v>69304.290000000008</v>
      </c>
      <c r="H387" s="13">
        <f t="shared" si="11"/>
        <v>0.37719460160894913</v>
      </c>
    </row>
    <row r="388" spans="1:8" ht="15.75" outlineLevel="6" x14ac:dyDescent="0.25">
      <c r="A388" s="5" t="s">
        <v>32</v>
      </c>
      <c r="B388" s="16" t="s">
        <v>269</v>
      </c>
      <c r="C388" s="16" t="s">
        <v>327</v>
      </c>
      <c r="D388" s="16" t="s">
        <v>33</v>
      </c>
      <c r="E388" s="17">
        <v>109404.62</v>
      </c>
      <c r="F388" s="17">
        <v>41469</v>
      </c>
      <c r="G388" s="12">
        <f t="shared" si="10"/>
        <v>67935.62</v>
      </c>
      <c r="H388" s="13">
        <f t="shared" si="11"/>
        <v>0.37904249381790278</v>
      </c>
    </row>
    <row r="389" spans="1:8" ht="15.75" outlineLevel="6" x14ac:dyDescent="0.25">
      <c r="A389" s="5" t="s">
        <v>34</v>
      </c>
      <c r="B389" s="16" t="s">
        <v>269</v>
      </c>
      <c r="C389" s="16" t="s">
        <v>327</v>
      </c>
      <c r="D389" s="16" t="s">
        <v>35</v>
      </c>
      <c r="E389" s="17">
        <v>1872.98</v>
      </c>
      <c r="F389" s="17">
        <v>504.31</v>
      </c>
      <c r="G389" s="12">
        <f t="shared" si="10"/>
        <v>1368.67</v>
      </c>
      <c r="H389" s="13">
        <f t="shared" si="11"/>
        <v>0.26925541116295953</v>
      </c>
    </row>
    <row r="390" spans="1:8" ht="45" outlineLevel="2" x14ac:dyDescent="0.25">
      <c r="A390" s="7" t="s">
        <v>28</v>
      </c>
      <c r="B390" s="14" t="s">
        <v>269</v>
      </c>
      <c r="C390" s="14" t="s">
        <v>29</v>
      </c>
      <c r="D390" s="14"/>
      <c r="E390" s="15">
        <v>95907.56</v>
      </c>
      <c r="F390" s="15">
        <v>93461.45</v>
      </c>
      <c r="G390" s="12">
        <f t="shared" si="10"/>
        <v>2446.1100000000006</v>
      </c>
      <c r="H390" s="13">
        <f t="shared" si="11"/>
        <v>0.97449512843408803</v>
      </c>
    </row>
    <row r="391" spans="1:8" ht="22.5" outlineLevel="3" x14ac:dyDescent="0.25">
      <c r="A391" s="7" t="s">
        <v>30</v>
      </c>
      <c r="B391" s="14" t="s">
        <v>269</v>
      </c>
      <c r="C391" s="14" t="s">
        <v>31</v>
      </c>
      <c r="D391" s="14"/>
      <c r="E391" s="15">
        <v>302.14</v>
      </c>
      <c r="F391" s="15">
        <v>297.75</v>
      </c>
      <c r="G391" s="12">
        <f t="shared" si="10"/>
        <v>4.3899999999999864</v>
      </c>
      <c r="H391" s="13">
        <f t="shared" si="11"/>
        <v>0.98547031177599798</v>
      </c>
    </row>
    <row r="392" spans="1:8" ht="15.75" outlineLevel="6" x14ac:dyDescent="0.25">
      <c r="A392" s="5" t="s">
        <v>34</v>
      </c>
      <c r="B392" s="16" t="s">
        <v>269</v>
      </c>
      <c r="C392" s="16" t="s">
        <v>31</v>
      </c>
      <c r="D392" s="16" t="s">
        <v>35</v>
      </c>
      <c r="E392" s="17">
        <v>302.14</v>
      </c>
      <c r="F392" s="17">
        <v>297.75</v>
      </c>
      <c r="G392" s="12">
        <f t="shared" si="10"/>
        <v>4.3899999999999864</v>
      </c>
      <c r="H392" s="13">
        <f t="shared" si="11"/>
        <v>0.98547031177599798</v>
      </c>
    </row>
    <row r="393" spans="1:8" ht="15.75" outlineLevel="3" x14ac:dyDescent="0.25">
      <c r="A393" s="7" t="s">
        <v>328</v>
      </c>
      <c r="B393" s="14" t="s">
        <v>269</v>
      </c>
      <c r="C393" s="14" t="s">
        <v>329</v>
      </c>
      <c r="D393" s="14"/>
      <c r="E393" s="15">
        <v>95605.42</v>
      </c>
      <c r="F393" s="15">
        <v>93163.7</v>
      </c>
      <c r="G393" s="12">
        <f t="shared" si="10"/>
        <v>2441.7200000000012</v>
      </c>
      <c r="H393" s="13">
        <f t="shared" si="11"/>
        <v>0.97446044376981977</v>
      </c>
    </row>
    <row r="394" spans="1:8" ht="15.75" outlineLevel="6" x14ac:dyDescent="0.25">
      <c r="A394" s="5" t="s">
        <v>26</v>
      </c>
      <c r="B394" s="16" t="s">
        <v>269</v>
      </c>
      <c r="C394" s="16" t="s">
        <v>329</v>
      </c>
      <c r="D394" s="16" t="s">
        <v>27</v>
      </c>
      <c r="E394" s="17"/>
      <c r="F394" s="17">
        <v>0</v>
      </c>
      <c r="G394" s="12">
        <f t="shared" si="10"/>
        <v>0</v>
      </c>
      <c r="H394" s="13" t="e">
        <f t="shared" si="11"/>
        <v>#DIV/0!</v>
      </c>
    </row>
    <row r="395" spans="1:8" ht="33.75" outlineLevel="6" x14ac:dyDescent="0.25">
      <c r="A395" s="5" t="s">
        <v>330</v>
      </c>
      <c r="B395" s="16" t="s">
        <v>269</v>
      </c>
      <c r="C395" s="16" t="s">
        <v>329</v>
      </c>
      <c r="D395" s="16" t="s">
        <v>331</v>
      </c>
      <c r="E395" s="17">
        <v>95605.42</v>
      </c>
      <c r="F395" s="17">
        <v>93163.7</v>
      </c>
      <c r="G395" s="12">
        <f t="shared" si="10"/>
        <v>2441.7200000000012</v>
      </c>
      <c r="H395" s="13">
        <f t="shared" si="11"/>
        <v>0.97446044376981977</v>
      </c>
    </row>
    <row r="396" spans="1:8" ht="15.75" outlineLevel="1" x14ac:dyDescent="0.25">
      <c r="A396" s="7" t="s">
        <v>332</v>
      </c>
      <c r="B396" s="14" t="s">
        <v>333</v>
      </c>
      <c r="C396" s="14"/>
      <c r="D396" s="14"/>
      <c r="E396" s="15">
        <v>18032182.170000002</v>
      </c>
      <c r="F396" s="15">
        <v>8929378.4199999999</v>
      </c>
      <c r="G396" s="12">
        <f t="shared" si="10"/>
        <v>9102803.7500000019</v>
      </c>
      <c r="H396" s="13">
        <f t="shared" si="11"/>
        <v>0.4951912273188841</v>
      </c>
    </row>
    <row r="397" spans="1:8" ht="45" outlineLevel="2" x14ac:dyDescent="0.25">
      <c r="A397" s="7" t="s">
        <v>334</v>
      </c>
      <c r="B397" s="14" t="s">
        <v>333</v>
      </c>
      <c r="C397" s="14" t="s">
        <v>335</v>
      </c>
      <c r="D397" s="14"/>
      <c r="E397" s="15">
        <v>10095406</v>
      </c>
      <c r="F397" s="15">
        <v>5870976.1799999997</v>
      </c>
      <c r="G397" s="12">
        <f t="shared" si="10"/>
        <v>4224429.82</v>
      </c>
      <c r="H397" s="13">
        <f t="shared" si="11"/>
        <v>0.58154928885475232</v>
      </c>
    </row>
    <row r="398" spans="1:8" ht="22.5" outlineLevel="3" x14ac:dyDescent="0.25">
      <c r="A398" s="7" t="s">
        <v>86</v>
      </c>
      <c r="B398" s="14" t="s">
        <v>333</v>
      </c>
      <c r="C398" s="14" t="s">
        <v>336</v>
      </c>
      <c r="D398" s="14"/>
      <c r="E398" s="15">
        <v>10094406</v>
      </c>
      <c r="F398" s="15">
        <v>5870828.1799999997</v>
      </c>
      <c r="G398" s="12">
        <f t="shared" si="10"/>
        <v>4223577.82</v>
      </c>
      <c r="H398" s="13">
        <f t="shared" si="11"/>
        <v>0.58159223831496376</v>
      </c>
    </row>
    <row r="399" spans="1:8" ht="15.75" outlineLevel="6" x14ac:dyDescent="0.25">
      <c r="A399" s="5" t="s">
        <v>88</v>
      </c>
      <c r="B399" s="16" t="s">
        <v>333</v>
      </c>
      <c r="C399" s="16" t="s">
        <v>336</v>
      </c>
      <c r="D399" s="16" t="s">
        <v>89</v>
      </c>
      <c r="E399" s="17">
        <v>6900000</v>
      </c>
      <c r="F399" s="17">
        <v>4211496.71</v>
      </c>
      <c r="G399" s="12">
        <f t="shared" ref="G399:G462" si="12">E399-F399</f>
        <v>2688503.29</v>
      </c>
      <c r="H399" s="13">
        <f t="shared" ref="H399:H462" si="13">F399/E399</f>
        <v>0.61036184202898547</v>
      </c>
    </row>
    <row r="400" spans="1:8" ht="45" outlineLevel="6" x14ac:dyDescent="0.25">
      <c r="A400" s="5" t="s">
        <v>90</v>
      </c>
      <c r="B400" s="16" t="s">
        <v>333</v>
      </c>
      <c r="C400" s="16" t="s">
        <v>336</v>
      </c>
      <c r="D400" s="16" t="s">
        <v>91</v>
      </c>
      <c r="E400" s="17">
        <v>2083800</v>
      </c>
      <c r="F400" s="17">
        <v>1084344.82</v>
      </c>
      <c r="G400" s="12">
        <f t="shared" si="12"/>
        <v>999455.17999999993</v>
      </c>
      <c r="H400" s="13">
        <f t="shared" si="13"/>
        <v>0.52036895095498614</v>
      </c>
    </row>
    <row r="401" spans="1:8" ht="15.75" outlineLevel="6" x14ac:dyDescent="0.25">
      <c r="A401" s="5" t="s">
        <v>26</v>
      </c>
      <c r="B401" s="16" t="s">
        <v>333</v>
      </c>
      <c r="C401" s="16" t="s">
        <v>336</v>
      </c>
      <c r="D401" s="16" t="s">
        <v>27</v>
      </c>
      <c r="E401" s="17">
        <v>669634.75</v>
      </c>
      <c r="F401" s="17">
        <v>295540.61</v>
      </c>
      <c r="G401" s="12">
        <f t="shared" si="12"/>
        <v>374094.14</v>
      </c>
      <c r="H401" s="13">
        <f t="shared" si="13"/>
        <v>0.44134598749542192</v>
      </c>
    </row>
    <row r="402" spans="1:8" ht="15.75" outlineLevel="6" x14ac:dyDescent="0.25">
      <c r="A402" s="5" t="s">
        <v>38</v>
      </c>
      <c r="B402" s="16" t="s">
        <v>333</v>
      </c>
      <c r="C402" s="16" t="s">
        <v>336</v>
      </c>
      <c r="D402" s="16" t="s">
        <v>39</v>
      </c>
      <c r="E402" s="17">
        <v>440971.25</v>
      </c>
      <c r="F402" s="17">
        <v>279446.03999999998</v>
      </c>
      <c r="G402" s="12">
        <f t="shared" si="12"/>
        <v>161525.21000000002</v>
      </c>
      <c r="H402" s="13">
        <f t="shared" si="13"/>
        <v>0.63370580281594313</v>
      </c>
    </row>
    <row r="403" spans="1:8" ht="22.5" outlineLevel="3" x14ac:dyDescent="0.25">
      <c r="A403" s="7" t="s">
        <v>50</v>
      </c>
      <c r="B403" s="14" t="s">
        <v>333</v>
      </c>
      <c r="C403" s="14" t="s">
        <v>337</v>
      </c>
      <c r="D403" s="14"/>
      <c r="E403" s="15">
        <v>997.41</v>
      </c>
      <c r="F403" s="15">
        <v>148</v>
      </c>
      <c r="G403" s="12">
        <f t="shared" si="12"/>
        <v>849.41</v>
      </c>
      <c r="H403" s="13">
        <f t="shared" si="13"/>
        <v>0.14838431537682598</v>
      </c>
    </row>
    <row r="404" spans="1:8" ht="22.5" outlineLevel="6" x14ac:dyDescent="0.25">
      <c r="A404" s="5" t="s">
        <v>52</v>
      </c>
      <c r="B404" s="16" t="s">
        <v>333</v>
      </c>
      <c r="C404" s="16" t="s">
        <v>337</v>
      </c>
      <c r="D404" s="16" t="s">
        <v>53</v>
      </c>
      <c r="E404" s="17">
        <v>997.41</v>
      </c>
      <c r="F404" s="17">
        <v>148</v>
      </c>
      <c r="G404" s="12">
        <f t="shared" si="12"/>
        <v>849.41</v>
      </c>
      <c r="H404" s="13">
        <f t="shared" si="13"/>
        <v>0.14838431537682598</v>
      </c>
    </row>
    <row r="405" spans="1:8" ht="22.5" outlineLevel="3" x14ac:dyDescent="0.25">
      <c r="A405" s="7" t="s">
        <v>30</v>
      </c>
      <c r="B405" s="14" t="s">
        <v>333</v>
      </c>
      <c r="C405" s="14" t="s">
        <v>338</v>
      </c>
      <c r="D405" s="14"/>
      <c r="E405" s="15">
        <v>2.59</v>
      </c>
      <c r="F405" s="15">
        <v>0</v>
      </c>
      <c r="G405" s="12">
        <f t="shared" si="12"/>
        <v>2.59</v>
      </c>
      <c r="H405" s="13">
        <f t="shared" si="13"/>
        <v>0</v>
      </c>
    </row>
    <row r="406" spans="1:8" ht="15.75" outlineLevel="6" x14ac:dyDescent="0.25">
      <c r="A406" s="5" t="s">
        <v>34</v>
      </c>
      <c r="B406" s="16" t="s">
        <v>333</v>
      </c>
      <c r="C406" s="16" t="s">
        <v>338</v>
      </c>
      <c r="D406" s="16" t="s">
        <v>35</v>
      </c>
      <c r="E406" s="17">
        <v>2.59</v>
      </c>
      <c r="F406" s="17">
        <v>0</v>
      </c>
      <c r="G406" s="12">
        <f t="shared" si="12"/>
        <v>2.59</v>
      </c>
      <c r="H406" s="13">
        <f t="shared" si="13"/>
        <v>0</v>
      </c>
    </row>
    <row r="407" spans="1:8" ht="33.75" outlineLevel="2" x14ac:dyDescent="0.25">
      <c r="A407" s="7" t="s">
        <v>229</v>
      </c>
      <c r="B407" s="14" t="s">
        <v>333</v>
      </c>
      <c r="C407" s="14" t="s">
        <v>230</v>
      </c>
      <c r="D407" s="14"/>
      <c r="E407" s="15">
        <v>5015000</v>
      </c>
      <c r="F407" s="15">
        <v>1550538.07</v>
      </c>
      <c r="G407" s="12">
        <f t="shared" si="12"/>
        <v>3464461.9299999997</v>
      </c>
      <c r="H407" s="13">
        <f t="shared" si="13"/>
        <v>0.30918007377866402</v>
      </c>
    </row>
    <row r="408" spans="1:8" ht="33.75" outlineLevel="3" x14ac:dyDescent="0.25">
      <c r="A408" s="7" t="s">
        <v>231</v>
      </c>
      <c r="B408" s="14" t="s">
        <v>333</v>
      </c>
      <c r="C408" s="14" t="s">
        <v>232</v>
      </c>
      <c r="D408" s="14"/>
      <c r="E408" s="15">
        <v>5015000</v>
      </c>
      <c r="F408" s="15">
        <v>1550538.07</v>
      </c>
      <c r="G408" s="12">
        <f t="shared" si="12"/>
        <v>3464461.9299999997</v>
      </c>
      <c r="H408" s="13">
        <f t="shared" si="13"/>
        <v>0.30918007377866402</v>
      </c>
    </row>
    <row r="409" spans="1:8" ht="33.75" outlineLevel="4" x14ac:dyDescent="0.25">
      <c r="A409" s="7" t="s">
        <v>339</v>
      </c>
      <c r="B409" s="14" t="s">
        <v>333</v>
      </c>
      <c r="C409" s="14" t="s">
        <v>340</v>
      </c>
      <c r="D409" s="14"/>
      <c r="E409" s="15">
        <v>5015000</v>
      </c>
      <c r="F409" s="15">
        <v>1550538.07</v>
      </c>
      <c r="G409" s="12">
        <f t="shared" si="12"/>
        <v>3464461.9299999997</v>
      </c>
      <c r="H409" s="13">
        <f t="shared" si="13"/>
        <v>0.30918007377866402</v>
      </c>
    </row>
    <row r="410" spans="1:8" ht="22.5" outlineLevel="5" x14ac:dyDescent="0.25">
      <c r="A410" s="7" t="s">
        <v>86</v>
      </c>
      <c r="B410" s="14" t="s">
        <v>333</v>
      </c>
      <c r="C410" s="14" t="s">
        <v>341</v>
      </c>
      <c r="D410" s="14"/>
      <c r="E410" s="15">
        <v>5015000</v>
      </c>
      <c r="F410" s="15">
        <v>1550538.07</v>
      </c>
      <c r="G410" s="12">
        <f t="shared" si="12"/>
        <v>3464461.9299999997</v>
      </c>
      <c r="H410" s="13">
        <f t="shared" si="13"/>
        <v>0.30918007377866402</v>
      </c>
    </row>
    <row r="411" spans="1:8" ht="15.75" outlineLevel="6" x14ac:dyDescent="0.25">
      <c r="A411" s="5" t="s">
        <v>88</v>
      </c>
      <c r="B411" s="16" t="s">
        <v>333</v>
      </c>
      <c r="C411" s="16" t="s">
        <v>341</v>
      </c>
      <c r="D411" s="16" t="s">
        <v>89</v>
      </c>
      <c r="E411" s="17">
        <v>3400776</v>
      </c>
      <c r="F411" s="17">
        <v>1200626.0900000001</v>
      </c>
      <c r="G411" s="12">
        <f t="shared" si="12"/>
        <v>2200149.91</v>
      </c>
      <c r="H411" s="13">
        <f t="shared" si="13"/>
        <v>0.35304474331740759</v>
      </c>
    </row>
    <row r="412" spans="1:8" ht="45" outlineLevel="6" x14ac:dyDescent="0.25">
      <c r="A412" s="5" t="s">
        <v>90</v>
      </c>
      <c r="B412" s="16" t="s">
        <v>333</v>
      </c>
      <c r="C412" s="16" t="s">
        <v>341</v>
      </c>
      <c r="D412" s="16" t="s">
        <v>91</v>
      </c>
      <c r="E412" s="17">
        <v>1027033</v>
      </c>
      <c r="F412" s="17">
        <v>345607.98</v>
      </c>
      <c r="G412" s="12">
        <f t="shared" si="12"/>
        <v>681425.02</v>
      </c>
      <c r="H412" s="13">
        <f t="shared" si="13"/>
        <v>0.33651107608032066</v>
      </c>
    </row>
    <row r="413" spans="1:8" ht="15.75" outlineLevel="6" x14ac:dyDescent="0.25">
      <c r="A413" s="5" t="s">
        <v>26</v>
      </c>
      <c r="B413" s="16" t="s">
        <v>333</v>
      </c>
      <c r="C413" s="16" t="s">
        <v>341</v>
      </c>
      <c r="D413" s="16" t="s">
        <v>27</v>
      </c>
      <c r="E413" s="17">
        <v>587191</v>
      </c>
      <c r="F413" s="17">
        <v>4304</v>
      </c>
      <c r="G413" s="12">
        <f t="shared" si="12"/>
        <v>582887</v>
      </c>
      <c r="H413" s="13">
        <f t="shared" si="13"/>
        <v>7.3298126163377844E-3</v>
      </c>
    </row>
    <row r="414" spans="1:8" ht="45" outlineLevel="2" x14ac:dyDescent="0.25">
      <c r="A414" s="7" t="s">
        <v>28</v>
      </c>
      <c r="B414" s="14" t="s">
        <v>333</v>
      </c>
      <c r="C414" s="14" t="s">
        <v>29</v>
      </c>
      <c r="D414" s="14"/>
      <c r="E414" s="15">
        <v>2921776.17</v>
      </c>
      <c r="F414" s="15">
        <v>1507864.17</v>
      </c>
      <c r="G414" s="12">
        <f t="shared" si="12"/>
        <v>1413912</v>
      </c>
      <c r="H414" s="13">
        <f t="shared" si="13"/>
        <v>0.51607792050682644</v>
      </c>
    </row>
    <row r="415" spans="1:8" ht="22.5" outlineLevel="3" x14ac:dyDescent="0.25">
      <c r="A415" s="7" t="s">
        <v>245</v>
      </c>
      <c r="B415" s="14" t="s">
        <v>333</v>
      </c>
      <c r="C415" s="14" t="s">
        <v>263</v>
      </c>
      <c r="D415" s="14"/>
      <c r="E415" s="15">
        <v>1689110.17</v>
      </c>
      <c r="F415" s="15">
        <v>1497884.17</v>
      </c>
      <c r="G415" s="12">
        <f t="shared" si="12"/>
        <v>191226</v>
      </c>
      <c r="H415" s="13">
        <f t="shared" si="13"/>
        <v>0.88678891205776111</v>
      </c>
    </row>
    <row r="416" spans="1:8" ht="22.5" outlineLevel="6" x14ac:dyDescent="0.25">
      <c r="A416" s="5" t="s">
        <v>264</v>
      </c>
      <c r="B416" s="16" t="s">
        <v>333</v>
      </c>
      <c r="C416" s="16" t="s">
        <v>263</v>
      </c>
      <c r="D416" s="16" t="s">
        <v>265</v>
      </c>
      <c r="E416" s="17">
        <v>1689110.17</v>
      </c>
      <c r="F416" s="17">
        <v>1497884.17</v>
      </c>
      <c r="G416" s="12">
        <f t="shared" si="12"/>
        <v>191226</v>
      </c>
      <c r="H416" s="13">
        <f t="shared" si="13"/>
        <v>0.88678891205776111</v>
      </c>
    </row>
    <row r="417" spans="1:8" ht="45" outlineLevel="3" x14ac:dyDescent="0.25">
      <c r="A417" s="7" t="s">
        <v>342</v>
      </c>
      <c r="B417" s="14" t="s">
        <v>333</v>
      </c>
      <c r="C417" s="14" t="s">
        <v>343</v>
      </c>
      <c r="D417" s="14"/>
      <c r="E417" s="15">
        <v>1232666</v>
      </c>
      <c r="F417" s="15">
        <v>9980</v>
      </c>
      <c r="G417" s="12">
        <f t="shared" si="12"/>
        <v>1222686</v>
      </c>
      <c r="H417" s="13">
        <f t="shared" si="13"/>
        <v>8.0962726318402553E-3</v>
      </c>
    </row>
    <row r="418" spans="1:8" ht="15.75" outlineLevel="6" x14ac:dyDescent="0.25">
      <c r="A418" s="5" t="s">
        <v>88</v>
      </c>
      <c r="B418" s="16" t="s">
        <v>333</v>
      </c>
      <c r="C418" s="16" t="s">
        <v>343</v>
      </c>
      <c r="D418" s="16" t="s">
        <v>89</v>
      </c>
      <c r="E418" s="17">
        <v>688400</v>
      </c>
      <c r="F418" s="17">
        <v>0</v>
      </c>
      <c r="G418" s="12">
        <f t="shared" si="12"/>
        <v>688400</v>
      </c>
      <c r="H418" s="13">
        <f t="shared" si="13"/>
        <v>0</v>
      </c>
    </row>
    <row r="419" spans="1:8" ht="45" outlineLevel="6" x14ac:dyDescent="0.25">
      <c r="A419" s="5" t="s">
        <v>90</v>
      </c>
      <c r="B419" s="16" t="s">
        <v>333</v>
      </c>
      <c r="C419" s="16" t="s">
        <v>343</v>
      </c>
      <c r="D419" s="16" t="s">
        <v>91</v>
      </c>
      <c r="E419" s="17">
        <v>207896</v>
      </c>
      <c r="F419" s="17">
        <v>0</v>
      </c>
      <c r="G419" s="12">
        <f t="shared" si="12"/>
        <v>207896</v>
      </c>
      <c r="H419" s="13">
        <f t="shared" si="13"/>
        <v>0</v>
      </c>
    </row>
    <row r="420" spans="1:8" ht="15.75" outlineLevel="6" x14ac:dyDescent="0.25">
      <c r="A420" s="5" t="s">
        <v>26</v>
      </c>
      <c r="B420" s="16" t="s">
        <v>333</v>
      </c>
      <c r="C420" s="16" t="s">
        <v>343</v>
      </c>
      <c r="D420" s="16" t="s">
        <v>27</v>
      </c>
      <c r="E420" s="17">
        <v>172017</v>
      </c>
      <c r="F420" s="17">
        <v>0</v>
      </c>
      <c r="G420" s="12">
        <f t="shared" si="12"/>
        <v>172017</v>
      </c>
      <c r="H420" s="13">
        <f t="shared" si="13"/>
        <v>0</v>
      </c>
    </row>
    <row r="421" spans="1:8" ht="22.5" outlineLevel="6" x14ac:dyDescent="0.25">
      <c r="A421" s="5" t="s">
        <v>240</v>
      </c>
      <c r="B421" s="16" t="s">
        <v>333</v>
      </c>
      <c r="C421" s="16" t="s">
        <v>343</v>
      </c>
      <c r="D421" s="16" t="s">
        <v>241</v>
      </c>
      <c r="E421" s="17">
        <v>164353</v>
      </c>
      <c r="F421" s="17">
        <v>9980</v>
      </c>
      <c r="G421" s="12">
        <f t="shared" si="12"/>
        <v>154373</v>
      </c>
      <c r="H421" s="13">
        <f t="shared" si="13"/>
        <v>6.0722956076250507E-2</v>
      </c>
    </row>
    <row r="422" spans="1:8" ht="15.75" outlineLevel="1" x14ac:dyDescent="0.25">
      <c r="A422" s="7" t="s">
        <v>344</v>
      </c>
      <c r="B422" s="14" t="s">
        <v>345</v>
      </c>
      <c r="C422" s="14"/>
      <c r="D422" s="14"/>
      <c r="E422" s="15">
        <v>3066490</v>
      </c>
      <c r="F422" s="15">
        <v>534970.86</v>
      </c>
      <c r="G422" s="12">
        <f t="shared" si="12"/>
        <v>2531519.14</v>
      </c>
      <c r="H422" s="13">
        <f t="shared" si="13"/>
        <v>0.17445706980945641</v>
      </c>
    </row>
    <row r="423" spans="1:8" ht="33.75" outlineLevel="2" x14ac:dyDescent="0.25">
      <c r="A423" s="7" t="s">
        <v>346</v>
      </c>
      <c r="B423" s="14" t="s">
        <v>345</v>
      </c>
      <c r="C423" s="14" t="s">
        <v>347</v>
      </c>
      <c r="D423" s="14"/>
      <c r="E423" s="15">
        <v>100000</v>
      </c>
      <c r="F423" s="15">
        <v>0</v>
      </c>
      <c r="G423" s="12">
        <f t="shared" si="12"/>
        <v>100000</v>
      </c>
      <c r="H423" s="13">
        <f t="shared" si="13"/>
        <v>0</v>
      </c>
    </row>
    <row r="424" spans="1:8" ht="33.75" outlineLevel="3" x14ac:dyDescent="0.25">
      <c r="A424" s="7" t="s">
        <v>348</v>
      </c>
      <c r="B424" s="14" t="s">
        <v>345</v>
      </c>
      <c r="C424" s="14" t="s">
        <v>349</v>
      </c>
      <c r="D424" s="14"/>
      <c r="E424" s="15">
        <v>100000</v>
      </c>
      <c r="F424" s="15">
        <v>0</v>
      </c>
      <c r="G424" s="12">
        <f t="shared" si="12"/>
        <v>100000</v>
      </c>
      <c r="H424" s="13">
        <f t="shared" si="13"/>
        <v>0</v>
      </c>
    </row>
    <row r="425" spans="1:8" ht="15.75" outlineLevel="4" x14ac:dyDescent="0.25">
      <c r="A425" s="7" t="s">
        <v>350</v>
      </c>
      <c r="B425" s="14" t="s">
        <v>345</v>
      </c>
      <c r="C425" s="14" t="s">
        <v>351</v>
      </c>
      <c r="D425" s="14"/>
      <c r="E425" s="15">
        <v>100000</v>
      </c>
      <c r="F425" s="15">
        <v>0</v>
      </c>
      <c r="G425" s="12">
        <f t="shared" si="12"/>
        <v>100000</v>
      </c>
      <c r="H425" s="13">
        <f t="shared" si="13"/>
        <v>0</v>
      </c>
    </row>
    <row r="426" spans="1:8" ht="15.75" outlineLevel="6" x14ac:dyDescent="0.25">
      <c r="A426" s="5" t="s">
        <v>26</v>
      </c>
      <c r="B426" s="16" t="s">
        <v>345</v>
      </c>
      <c r="C426" s="16" t="s">
        <v>351</v>
      </c>
      <c r="D426" s="16" t="s">
        <v>27</v>
      </c>
      <c r="E426" s="17">
        <v>100000</v>
      </c>
      <c r="F426" s="17">
        <v>0</v>
      </c>
      <c r="G426" s="12">
        <f t="shared" si="12"/>
        <v>100000</v>
      </c>
      <c r="H426" s="13">
        <f t="shared" si="13"/>
        <v>0</v>
      </c>
    </row>
    <row r="427" spans="1:8" ht="33.75" outlineLevel="2" x14ac:dyDescent="0.25">
      <c r="A427" s="7" t="s">
        <v>352</v>
      </c>
      <c r="B427" s="14" t="s">
        <v>345</v>
      </c>
      <c r="C427" s="14" t="s">
        <v>353</v>
      </c>
      <c r="D427" s="14"/>
      <c r="E427" s="15">
        <v>100000</v>
      </c>
      <c r="F427" s="15">
        <v>88751.95</v>
      </c>
      <c r="G427" s="12">
        <f t="shared" si="12"/>
        <v>11248.050000000003</v>
      </c>
      <c r="H427" s="13">
        <f t="shared" si="13"/>
        <v>0.88751950000000002</v>
      </c>
    </row>
    <row r="428" spans="1:8" ht="22.5" outlineLevel="3" x14ac:dyDescent="0.25">
      <c r="A428" s="7" t="s">
        <v>354</v>
      </c>
      <c r="B428" s="14" t="s">
        <v>345</v>
      </c>
      <c r="C428" s="14" t="s">
        <v>355</v>
      </c>
      <c r="D428" s="14"/>
      <c r="E428" s="15">
        <v>100000</v>
      </c>
      <c r="F428" s="15">
        <v>88751.95</v>
      </c>
      <c r="G428" s="12">
        <f t="shared" si="12"/>
        <v>11248.050000000003</v>
      </c>
      <c r="H428" s="13">
        <f t="shared" si="13"/>
        <v>0.88751950000000002</v>
      </c>
    </row>
    <row r="429" spans="1:8" ht="15.75" outlineLevel="6" x14ac:dyDescent="0.25">
      <c r="A429" s="5" t="s">
        <v>26</v>
      </c>
      <c r="B429" s="16" t="s">
        <v>345</v>
      </c>
      <c r="C429" s="16" t="s">
        <v>355</v>
      </c>
      <c r="D429" s="16" t="s">
        <v>27</v>
      </c>
      <c r="E429" s="17">
        <v>100000</v>
      </c>
      <c r="F429" s="17">
        <v>88751.95</v>
      </c>
      <c r="G429" s="12">
        <f t="shared" si="12"/>
        <v>11248.050000000003</v>
      </c>
      <c r="H429" s="13">
        <f t="shared" si="13"/>
        <v>0.88751950000000002</v>
      </c>
    </row>
    <row r="430" spans="1:8" ht="33.75" outlineLevel="2" x14ac:dyDescent="0.25">
      <c r="A430" s="7" t="s">
        <v>356</v>
      </c>
      <c r="B430" s="14" t="s">
        <v>345</v>
      </c>
      <c r="C430" s="14" t="s">
        <v>357</v>
      </c>
      <c r="D430" s="14"/>
      <c r="E430" s="15">
        <v>85000</v>
      </c>
      <c r="F430" s="15">
        <v>70884.2</v>
      </c>
      <c r="G430" s="12">
        <f t="shared" si="12"/>
        <v>14115.800000000003</v>
      </c>
      <c r="H430" s="13">
        <f t="shared" si="13"/>
        <v>0.83393176470588237</v>
      </c>
    </row>
    <row r="431" spans="1:8" ht="22.5" outlineLevel="3" x14ac:dyDescent="0.25">
      <c r="A431" s="7" t="s">
        <v>358</v>
      </c>
      <c r="B431" s="14" t="s">
        <v>345</v>
      </c>
      <c r="C431" s="14" t="s">
        <v>359</v>
      </c>
      <c r="D431" s="14"/>
      <c r="E431" s="15">
        <v>85000</v>
      </c>
      <c r="F431" s="15">
        <v>70884.2</v>
      </c>
      <c r="G431" s="12">
        <f t="shared" si="12"/>
        <v>14115.800000000003</v>
      </c>
      <c r="H431" s="13">
        <f t="shared" si="13"/>
        <v>0.83393176470588237</v>
      </c>
    </row>
    <row r="432" spans="1:8" ht="15.75" outlineLevel="6" x14ac:dyDescent="0.25">
      <c r="A432" s="5" t="s">
        <v>26</v>
      </c>
      <c r="B432" s="16" t="s">
        <v>345</v>
      </c>
      <c r="C432" s="16" t="s">
        <v>359</v>
      </c>
      <c r="D432" s="16" t="s">
        <v>27</v>
      </c>
      <c r="E432" s="17">
        <v>85000</v>
      </c>
      <c r="F432" s="17">
        <v>70884.2</v>
      </c>
      <c r="G432" s="12">
        <f t="shared" si="12"/>
        <v>14115.800000000003</v>
      </c>
      <c r="H432" s="13">
        <f t="shared" si="13"/>
        <v>0.83393176470588237</v>
      </c>
    </row>
    <row r="433" spans="1:8" ht="33.75" outlineLevel="2" x14ac:dyDescent="0.25">
      <c r="A433" s="7" t="s">
        <v>229</v>
      </c>
      <c r="B433" s="14" t="s">
        <v>345</v>
      </c>
      <c r="C433" s="14" t="s">
        <v>230</v>
      </c>
      <c r="D433" s="14"/>
      <c r="E433" s="15">
        <v>2198100</v>
      </c>
      <c r="F433" s="15">
        <v>13600</v>
      </c>
      <c r="G433" s="12">
        <f t="shared" si="12"/>
        <v>2184500</v>
      </c>
      <c r="H433" s="13">
        <f t="shared" si="13"/>
        <v>6.1871616395978348E-3</v>
      </c>
    </row>
    <row r="434" spans="1:8" ht="33.75" outlineLevel="3" x14ac:dyDescent="0.25">
      <c r="A434" s="7" t="s">
        <v>360</v>
      </c>
      <c r="B434" s="14" t="s">
        <v>345</v>
      </c>
      <c r="C434" s="14" t="s">
        <v>361</v>
      </c>
      <c r="D434" s="14"/>
      <c r="E434" s="15">
        <v>2198100</v>
      </c>
      <c r="F434" s="15">
        <v>13600</v>
      </c>
      <c r="G434" s="12">
        <f t="shared" si="12"/>
        <v>2184500</v>
      </c>
      <c r="H434" s="13">
        <f t="shared" si="13"/>
        <v>6.1871616395978348E-3</v>
      </c>
    </row>
    <row r="435" spans="1:8" ht="22.5" outlineLevel="4" x14ac:dyDescent="0.25">
      <c r="A435" s="7" t="s">
        <v>362</v>
      </c>
      <c r="B435" s="14" t="s">
        <v>345</v>
      </c>
      <c r="C435" s="14" t="s">
        <v>363</v>
      </c>
      <c r="D435" s="14"/>
      <c r="E435" s="15">
        <v>2198100</v>
      </c>
      <c r="F435" s="15">
        <v>13600</v>
      </c>
      <c r="G435" s="12">
        <f t="shared" si="12"/>
        <v>2184500</v>
      </c>
      <c r="H435" s="13">
        <f t="shared" si="13"/>
        <v>6.1871616395978348E-3</v>
      </c>
    </row>
    <row r="436" spans="1:8" ht="56.25" outlineLevel="5" x14ac:dyDescent="0.25">
      <c r="A436" s="7" t="s">
        <v>364</v>
      </c>
      <c r="B436" s="14" t="s">
        <v>345</v>
      </c>
      <c r="C436" s="14" t="s">
        <v>365</v>
      </c>
      <c r="D436" s="14"/>
      <c r="E436" s="15">
        <v>1898100</v>
      </c>
      <c r="F436" s="15">
        <v>0</v>
      </c>
      <c r="G436" s="12">
        <f t="shared" si="12"/>
        <v>1898100</v>
      </c>
      <c r="H436" s="13">
        <f t="shared" si="13"/>
        <v>0</v>
      </c>
    </row>
    <row r="437" spans="1:8" ht="15.75" outlineLevel="6" x14ac:dyDescent="0.25">
      <c r="A437" s="5" t="s">
        <v>26</v>
      </c>
      <c r="B437" s="16" t="s">
        <v>345</v>
      </c>
      <c r="C437" s="16" t="s">
        <v>365</v>
      </c>
      <c r="D437" s="16" t="s">
        <v>27</v>
      </c>
      <c r="E437" s="17">
        <v>1898100</v>
      </c>
      <c r="F437" s="17">
        <v>0</v>
      </c>
      <c r="G437" s="12">
        <f t="shared" si="12"/>
        <v>1898100</v>
      </c>
      <c r="H437" s="13">
        <f t="shared" si="13"/>
        <v>0</v>
      </c>
    </row>
    <row r="438" spans="1:8" ht="45" outlineLevel="5" x14ac:dyDescent="0.25">
      <c r="A438" s="7" t="s">
        <v>366</v>
      </c>
      <c r="B438" s="14" t="s">
        <v>345</v>
      </c>
      <c r="C438" s="14" t="s">
        <v>367</v>
      </c>
      <c r="D438" s="14"/>
      <c r="E438" s="15">
        <v>300000</v>
      </c>
      <c r="F438" s="15">
        <v>13600</v>
      </c>
      <c r="G438" s="12">
        <f t="shared" si="12"/>
        <v>286400</v>
      </c>
      <c r="H438" s="13">
        <f t="shared" si="13"/>
        <v>4.5333333333333337E-2</v>
      </c>
    </row>
    <row r="439" spans="1:8" ht="15.75" outlineLevel="6" x14ac:dyDescent="0.25">
      <c r="A439" s="5" t="s">
        <v>26</v>
      </c>
      <c r="B439" s="16" t="s">
        <v>345</v>
      </c>
      <c r="C439" s="16" t="s">
        <v>367</v>
      </c>
      <c r="D439" s="16" t="s">
        <v>27</v>
      </c>
      <c r="E439" s="17">
        <v>300000</v>
      </c>
      <c r="F439" s="17">
        <v>13600</v>
      </c>
      <c r="G439" s="12">
        <f t="shared" si="12"/>
        <v>286400</v>
      </c>
      <c r="H439" s="13">
        <f t="shared" si="13"/>
        <v>4.5333333333333337E-2</v>
      </c>
    </row>
    <row r="440" spans="1:8" ht="45" outlineLevel="2" x14ac:dyDescent="0.25">
      <c r="A440" s="7" t="s">
        <v>368</v>
      </c>
      <c r="B440" s="14" t="s">
        <v>345</v>
      </c>
      <c r="C440" s="14" t="s">
        <v>369</v>
      </c>
      <c r="D440" s="14"/>
      <c r="E440" s="15">
        <v>439630</v>
      </c>
      <c r="F440" s="15">
        <v>334974.71000000002</v>
      </c>
      <c r="G440" s="12">
        <f t="shared" si="12"/>
        <v>104655.28999999998</v>
      </c>
      <c r="H440" s="13">
        <f t="shared" si="13"/>
        <v>0.76194688715510772</v>
      </c>
    </row>
    <row r="441" spans="1:8" ht="15.75" outlineLevel="3" x14ac:dyDescent="0.25">
      <c r="A441" s="7" t="s">
        <v>350</v>
      </c>
      <c r="B441" s="14" t="s">
        <v>345</v>
      </c>
      <c r="C441" s="14" t="s">
        <v>370</v>
      </c>
      <c r="D441" s="14"/>
      <c r="E441" s="15">
        <v>439630</v>
      </c>
      <c r="F441" s="15">
        <v>334974.71000000002</v>
      </c>
      <c r="G441" s="12">
        <f t="shared" si="12"/>
        <v>104655.28999999998</v>
      </c>
      <c r="H441" s="13">
        <f t="shared" si="13"/>
        <v>0.76194688715510772</v>
      </c>
    </row>
    <row r="442" spans="1:8" ht="15.75" outlineLevel="6" x14ac:dyDescent="0.25">
      <c r="A442" s="5" t="s">
        <v>26</v>
      </c>
      <c r="B442" s="16" t="s">
        <v>345</v>
      </c>
      <c r="C442" s="16" t="s">
        <v>370</v>
      </c>
      <c r="D442" s="16" t="s">
        <v>27</v>
      </c>
      <c r="E442" s="17">
        <v>439630</v>
      </c>
      <c r="F442" s="17">
        <v>334974.71000000002</v>
      </c>
      <c r="G442" s="12">
        <f t="shared" si="12"/>
        <v>104655.28999999998</v>
      </c>
      <c r="H442" s="13">
        <f t="shared" si="13"/>
        <v>0.76194688715510772</v>
      </c>
    </row>
    <row r="443" spans="1:8" ht="45" outlineLevel="2" x14ac:dyDescent="0.25">
      <c r="A443" s="7" t="s">
        <v>101</v>
      </c>
      <c r="B443" s="14" t="s">
        <v>345</v>
      </c>
      <c r="C443" s="14" t="s">
        <v>102</v>
      </c>
      <c r="D443" s="14"/>
      <c r="E443" s="15">
        <v>143760</v>
      </c>
      <c r="F443" s="15">
        <v>26760</v>
      </c>
      <c r="G443" s="12">
        <f t="shared" si="12"/>
        <v>117000</v>
      </c>
      <c r="H443" s="13">
        <f t="shared" si="13"/>
        <v>0.18614357262103506</v>
      </c>
    </row>
    <row r="444" spans="1:8" ht="22.5" outlineLevel="3" x14ac:dyDescent="0.25">
      <c r="A444" s="7" t="s">
        <v>371</v>
      </c>
      <c r="B444" s="14" t="s">
        <v>345</v>
      </c>
      <c r="C444" s="14" t="s">
        <v>372</v>
      </c>
      <c r="D444" s="14"/>
      <c r="E444" s="15">
        <v>143760</v>
      </c>
      <c r="F444" s="15">
        <v>26760</v>
      </c>
      <c r="G444" s="12">
        <f t="shared" si="12"/>
        <v>117000</v>
      </c>
      <c r="H444" s="13">
        <f t="shared" si="13"/>
        <v>0.18614357262103506</v>
      </c>
    </row>
    <row r="445" spans="1:8" ht="15.75" outlineLevel="6" x14ac:dyDescent="0.25">
      <c r="A445" s="5" t="s">
        <v>26</v>
      </c>
      <c r="B445" s="16" t="s">
        <v>345</v>
      </c>
      <c r="C445" s="16" t="s">
        <v>372</v>
      </c>
      <c r="D445" s="16" t="s">
        <v>27</v>
      </c>
      <c r="E445" s="17">
        <v>143760</v>
      </c>
      <c r="F445" s="17">
        <v>26760</v>
      </c>
      <c r="G445" s="12">
        <f t="shared" si="12"/>
        <v>117000</v>
      </c>
      <c r="H445" s="13">
        <f t="shared" si="13"/>
        <v>0.18614357262103506</v>
      </c>
    </row>
    <row r="446" spans="1:8" ht="15.75" outlineLevel="1" x14ac:dyDescent="0.25">
      <c r="A446" s="7" t="s">
        <v>373</v>
      </c>
      <c r="B446" s="14" t="s">
        <v>374</v>
      </c>
      <c r="C446" s="14"/>
      <c r="D446" s="14"/>
      <c r="E446" s="15">
        <v>19932441.789999999</v>
      </c>
      <c r="F446" s="15">
        <v>10462711</v>
      </c>
      <c r="G446" s="12">
        <f t="shared" si="12"/>
        <v>9469730.7899999991</v>
      </c>
      <c r="H446" s="13">
        <f t="shared" si="13"/>
        <v>0.52490864442153229</v>
      </c>
    </row>
    <row r="447" spans="1:8" ht="33.75" outlineLevel="2" x14ac:dyDescent="0.25">
      <c r="A447" s="7" t="s">
        <v>229</v>
      </c>
      <c r="B447" s="14" t="s">
        <v>374</v>
      </c>
      <c r="C447" s="14" t="s">
        <v>230</v>
      </c>
      <c r="D447" s="14"/>
      <c r="E447" s="15">
        <v>1242141.79</v>
      </c>
      <c r="F447" s="15">
        <v>740191.58</v>
      </c>
      <c r="G447" s="12">
        <f t="shared" si="12"/>
        <v>501950.21000000008</v>
      </c>
      <c r="H447" s="13">
        <f t="shared" si="13"/>
        <v>0.59589942626437187</v>
      </c>
    </row>
    <row r="448" spans="1:8" ht="33.75" outlineLevel="3" x14ac:dyDescent="0.25">
      <c r="A448" s="7" t="s">
        <v>270</v>
      </c>
      <c r="B448" s="14" t="s">
        <v>374</v>
      </c>
      <c r="C448" s="14" t="s">
        <v>271</v>
      </c>
      <c r="D448" s="14"/>
      <c r="E448" s="15">
        <v>1242141.79</v>
      </c>
      <c r="F448" s="15">
        <v>740191.58</v>
      </c>
      <c r="G448" s="12">
        <f t="shared" si="12"/>
        <v>501950.21000000008</v>
      </c>
      <c r="H448" s="13">
        <f t="shared" si="13"/>
        <v>0.59589942626437187</v>
      </c>
    </row>
    <row r="449" spans="1:8" ht="15.75" outlineLevel="4" x14ac:dyDescent="0.25">
      <c r="A449" s="7" t="s">
        <v>309</v>
      </c>
      <c r="B449" s="14" t="s">
        <v>374</v>
      </c>
      <c r="C449" s="14" t="s">
        <v>375</v>
      </c>
      <c r="D449" s="14"/>
      <c r="E449" s="15">
        <v>1242141.79</v>
      </c>
      <c r="F449" s="15">
        <v>740191.58</v>
      </c>
      <c r="G449" s="12">
        <f t="shared" si="12"/>
        <v>501950.21000000008</v>
      </c>
      <c r="H449" s="13">
        <f t="shared" si="13"/>
        <v>0.59589942626437187</v>
      </c>
    </row>
    <row r="450" spans="1:8" ht="22.5" outlineLevel="5" x14ac:dyDescent="0.25">
      <c r="A450" s="7" t="s">
        <v>376</v>
      </c>
      <c r="B450" s="14" t="s">
        <v>374</v>
      </c>
      <c r="C450" s="14" t="s">
        <v>377</v>
      </c>
      <c r="D450" s="14"/>
      <c r="E450" s="15">
        <v>1242141.79</v>
      </c>
      <c r="F450" s="15">
        <v>740191.58</v>
      </c>
      <c r="G450" s="12">
        <f t="shared" si="12"/>
        <v>501950.21000000008</v>
      </c>
      <c r="H450" s="13">
        <f t="shared" si="13"/>
        <v>0.59589942626437187</v>
      </c>
    </row>
    <row r="451" spans="1:8" ht="15.75" outlineLevel="6" x14ac:dyDescent="0.25">
      <c r="A451" s="5" t="s">
        <v>88</v>
      </c>
      <c r="B451" s="16" t="s">
        <v>374</v>
      </c>
      <c r="C451" s="16" t="s">
        <v>378</v>
      </c>
      <c r="D451" s="16" t="s">
        <v>89</v>
      </c>
      <c r="E451" s="17">
        <v>954025.95</v>
      </c>
      <c r="F451" s="17">
        <v>571339.11</v>
      </c>
      <c r="G451" s="12">
        <f t="shared" si="12"/>
        <v>382686.83999999997</v>
      </c>
      <c r="H451" s="13">
        <f t="shared" si="13"/>
        <v>0.59887166591223229</v>
      </c>
    </row>
    <row r="452" spans="1:8" ht="45" outlineLevel="6" x14ac:dyDescent="0.25">
      <c r="A452" s="5" t="s">
        <v>90</v>
      </c>
      <c r="B452" s="16" t="s">
        <v>374</v>
      </c>
      <c r="C452" s="16" t="s">
        <v>378</v>
      </c>
      <c r="D452" s="16" t="s">
        <v>91</v>
      </c>
      <c r="E452" s="17">
        <v>288115.84000000003</v>
      </c>
      <c r="F452" s="17">
        <v>168852.47</v>
      </c>
      <c r="G452" s="12">
        <f t="shared" si="12"/>
        <v>119263.37000000002</v>
      </c>
      <c r="H452" s="13">
        <f t="shared" si="13"/>
        <v>0.58605757323165564</v>
      </c>
    </row>
    <row r="453" spans="1:8" ht="56.25" outlineLevel="2" x14ac:dyDescent="0.25">
      <c r="A453" s="7" t="s">
        <v>379</v>
      </c>
      <c r="B453" s="14" t="s">
        <v>374</v>
      </c>
      <c r="C453" s="14" t="s">
        <v>380</v>
      </c>
      <c r="D453" s="14"/>
      <c r="E453" s="15">
        <v>14279700</v>
      </c>
      <c r="F453" s="15">
        <v>7669774.4100000001</v>
      </c>
      <c r="G453" s="12">
        <f t="shared" si="12"/>
        <v>6609925.5899999999</v>
      </c>
      <c r="H453" s="13">
        <f t="shared" si="13"/>
        <v>0.53711033214983506</v>
      </c>
    </row>
    <row r="454" spans="1:8" ht="22.5" outlineLevel="3" x14ac:dyDescent="0.25">
      <c r="A454" s="7" t="s">
        <v>274</v>
      </c>
      <c r="B454" s="14" t="s">
        <v>374</v>
      </c>
      <c r="C454" s="14" t="s">
        <v>381</v>
      </c>
      <c r="D454" s="14"/>
      <c r="E454" s="15">
        <v>14274000</v>
      </c>
      <c r="F454" s="15">
        <v>7667325.5700000003</v>
      </c>
      <c r="G454" s="12">
        <f t="shared" si="12"/>
        <v>6606674.4299999997</v>
      </c>
      <c r="H454" s="13">
        <f t="shared" si="13"/>
        <v>0.53715325556956706</v>
      </c>
    </row>
    <row r="455" spans="1:8" ht="15.75" outlineLevel="6" x14ac:dyDescent="0.25">
      <c r="A455" s="5" t="s">
        <v>88</v>
      </c>
      <c r="B455" s="16" t="s">
        <v>374</v>
      </c>
      <c r="C455" s="16" t="s">
        <v>381</v>
      </c>
      <c r="D455" s="16" t="s">
        <v>89</v>
      </c>
      <c r="E455" s="17">
        <v>8549081</v>
      </c>
      <c r="F455" s="17">
        <v>4979859.3899999997</v>
      </c>
      <c r="G455" s="12">
        <f t="shared" si="12"/>
        <v>3569221.6100000003</v>
      </c>
      <c r="H455" s="13">
        <f t="shared" si="13"/>
        <v>0.58250230521853752</v>
      </c>
    </row>
    <row r="456" spans="1:8" ht="45" outlineLevel="6" x14ac:dyDescent="0.25">
      <c r="A456" s="5" t="s">
        <v>90</v>
      </c>
      <c r="B456" s="16" t="s">
        <v>374</v>
      </c>
      <c r="C456" s="16" t="s">
        <v>381</v>
      </c>
      <c r="D456" s="16" t="s">
        <v>91</v>
      </c>
      <c r="E456" s="17">
        <v>2950899</v>
      </c>
      <c r="F456" s="17">
        <v>1508074.17</v>
      </c>
      <c r="G456" s="12">
        <f t="shared" si="12"/>
        <v>1442824.83</v>
      </c>
      <c r="H456" s="13">
        <f t="shared" si="13"/>
        <v>0.51105584094880918</v>
      </c>
    </row>
    <row r="457" spans="1:8" ht="15.75" outlineLevel="6" x14ac:dyDescent="0.25">
      <c r="A457" s="5" t="s">
        <v>26</v>
      </c>
      <c r="B457" s="16" t="s">
        <v>374</v>
      </c>
      <c r="C457" s="16" t="s">
        <v>381</v>
      </c>
      <c r="D457" s="16" t="s">
        <v>27</v>
      </c>
      <c r="E457" s="17">
        <v>2048281.8</v>
      </c>
      <c r="F457" s="17">
        <v>838937.85</v>
      </c>
      <c r="G457" s="12">
        <f t="shared" si="12"/>
        <v>1209343.9500000002</v>
      </c>
      <c r="H457" s="13">
        <f t="shared" si="13"/>
        <v>0.40958126464825295</v>
      </c>
    </row>
    <row r="458" spans="1:8" ht="15.75" outlineLevel="6" x14ac:dyDescent="0.25">
      <c r="A458" s="5" t="s">
        <v>38</v>
      </c>
      <c r="B458" s="16" t="s">
        <v>374</v>
      </c>
      <c r="C458" s="16" t="s">
        <v>381</v>
      </c>
      <c r="D458" s="16" t="s">
        <v>39</v>
      </c>
      <c r="E458" s="17">
        <v>725738.2</v>
      </c>
      <c r="F458" s="17">
        <v>340454.16</v>
      </c>
      <c r="G458" s="12">
        <f t="shared" si="12"/>
        <v>385284.04</v>
      </c>
      <c r="H458" s="13">
        <f t="shared" si="13"/>
        <v>0.4691142894228249</v>
      </c>
    </row>
    <row r="459" spans="1:8" ht="22.5" outlineLevel="3" x14ac:dyDescent="0.25">
      <c r="A459" s="7" t="s">
        <v>52</v>
      </c>
      <c r="B459" s="14" t="s">
        <v>374</v>
      </c>
      <c r="C459" s="14" t="s">
        <v>382</v>
      </c>
      <c r="D459" s="14"/>
      <c r="E459" s="15">
        <v>5690.89</v>
      </c>
      <c r="F459" s="15">
        <v>2440</v>
      </c>
      <c r="G459" s="12">
        <f t="shared" si="12"/>
        <v>3250.8900000000003</v>
      </c>
      <c r="H459" s="13">
        <f t="shared" si="13"/>
        <v>0.42875543192716781</v>
      </c>
    </row>
    <row r="460" spans="1:8" ht="22.5" outlineLevel="6" x14ac:dyDescent="0.25">
      <c r="A460" s="5" t="s">
        <v>52</v>
      </c>
      <c r="B460" s="16" t="s">
        <v>374</v>
      </c>
      <c r="C460" s="16" t="s">
        <v>382</v>
      </c>
      <c r="D460" s="16" t="s">
        <v>53</v>
      </c>
      <c r="E460" s="17">
        <v>5690.89</v>
      </c>
      <c r="F460" s="17">
        <v>2440</v>
      </c>
      <c r="G460" s="12">
        <f t="shared" si="12"/>
        <v>3250.8900000000003</v>
      </c>
      <c r="H460" s="13">
        <f t="shared" si="13"/>
        <v>0.42875543192716781</v>
      </c>
    </row>
    <row r="461" spans="1:8" ht="22.5" outlineLevel="3" x14ac:dyDescent="0.25">
      <c r="A461" s="7" t="s">
        <v>30</v>
      </c>
      <c r="B461" s="14" t="s">
        <v>374</v>
      </c>
      <c r="C461" s="14" t="s">
        <v>383</v>
      </c>
      <c r="D461" s="14"/>
      <c r="E461" s="15">
        <v>9.11</v>
      </c>
      <c r="F461" s="15">
        <v>8.84</v>
      </c>
      <c r="G461" s="12">
        <f t="shared" si="12"/>
        <v>0.26999999999999957</v>
      </c>
      <c r="H461" s="13">
        <f t="shared" si="13"/>
        <v>0.97036223929747534</v>
      </c>
    </row>
    <row r="462" spans="1:8" ht="15.75" outlineLevel="6" x14ac:dyDescent="0.25">
      <c r="A462" s="5" t="s">
        <v>34</v>
      </c>
      <c r="B462" s="16" t="s">
        <v>374</v>
      </c>
      <c r="C462" s="16" t="s">
        <v>383</v>
      </c>
      <c r="D462" s="16" t="s">
        <v>35</v>
      </c>
      <c r="E462" s="17">
        <v>9.11</v>
      </c>
      <c r="F462" s="17">
        <v>8.84</v>
      </c>
      <c r="G462" s="12">
        <f t="shared" si="12"/>
        <v>0.26999999999999957</v>
      </c>
      <c r="H462" s="13">
        <f t="shared" si="13"/>
        <v>0.97036223929747534</v>
      </c>
    </row>
    <row r="463" spans="1:8" ht="56.25" outlineLevel="2" x14ac:dyDescent="0.25">
      <c r="A463" s="7" t="s">
        <v>12</v>
      </c>
      <c r="B463" s="14" t="s">
        <v>374</v>
      </c>
      <c r="C463" s="14" t="s">
        <v>13</v>
      </c>
      <c r="D463" s="14"/>
      <c r="E463" s="15">
        <v>4410600</v>
      </c>
      <c r="F463" s="15">
        <v>2052745.01</v>
      </c>
      <c r="G463" s="12">
        <f t="shared" ref="G463:G526" si="14">E463-F463</f>
        <v>2357854.9900000002</v>
      </c>
      <c r="H463" s="13">
        <f t="shared" ref="H463:H526" si="15">F463/E463</f>
        <v>0.46541173763206822</v>
      </c>
    </row>
    <row r="464" spans="1:8" ht="33.75" outlineLevel="3" x14ac:dyDescent="0.25">
      <c r="A464" s="7" t="s">
        <v>22</v>
      </c>
      <c r="B464" s="14" t="s">
        <v>374</v>
      </c>
      <c r="C464" s="14" t="s">
        <v>23</v>
      </c>
      <c r="D464" s="14"/>
      <c r="E464" s="15">
        <v>4410098.41</v>
      </c>
      <c r="F464" s="15">
        <v>2052243.42</v>
      </c>
      <c r="G464" s="12">
        <f t="shared" si="14"/>
        <v>2357854.9900000002</v>
      </c>
      <c r="H464" s="13">
        <f t="shared" si="15"/>
        <v>0.46535093533207572</v>
      </c>
    </row>
    <row r="465" spans="1:8" ht="22.5" outlineLevel="6" x14ac:dyDescent="0.25">
      <c r="A465" s="5" t="s">
        <v>16</v>
      </c>
      <c r="B465" s="16" t="s">
        <v>374</v>
      </c>
      <c r="C465" s="16" t="s">
        <v>23</v>
      </c>
      <c r="D465" s="16" t="s">
        <v>17</v>
      </c>
      <c r="E465" s="17">
        <v>2793800</v>
      </c>
      <c r="F465" s="17">
        <v>1344784.7</v>
      </c>
      <c r="G465" s="12">
        <f t="shared" si="14"/>
        <v>1449015.3</v>
      </c>
      <c r="H465" s="13">
        <f t="shared" si="15"/>
        <v>0.48134608776576704</v>
      </c>
    </row>
    <row r="466" spans="1:8" ht="33.75" outlineLevel="6" x14ac:dyDescent="0.25">
      <c r="A466" s="5" t="s">
        <v>24</v>
      </c>
      <c r="B466" s="16" t="s">
        <v>374</v>
      </c>
      <c r="C466" s="16" t="s">
        <v>23</v>
      </c>
      <c r="D466" s="16" t="s">
        <v>25</v>
      </c>
      <c r="E466" s="17">
        <v>8256.23</v>
      </c>
      <c r="F466" s="17">
        <v>0</v>
      </c>
      <c r="G466" s="12">
        <f t="shared" si="14"/>
        <v>8256.23</v>
      </c>
      <c r="H466" s="13">
        <f t="shared" si="15"/>
        <v>0</v>
      </c>
    </row>
    <row r="467" spans="1:8" ht="45" outlineLevel="6" x14ac:dyDescent="0.25">
      <c r="A467" s="5" t="s">
        <v>18</v>
      </c>
      <c r="B467" s="16" t="s">
        <v>374</v>
      </c>
      <c r="C467" s="16" t="s">
        <v>23</v>
      </c>
      <c r="D467" s="16" t="s">
        <v>19</v>
      </c>
      <c r="E467" s="17">
        <v>843800</v>
      </c>
      <c r="F467" s="17">
        <v>456548.34</v>
      </c>
      <c r="G467" s="12">
        <f t="shared" si="14"/>
        <v>387251.66</v>
      </c>
      <c r="H467" s="13">
        <f t="shared" si="15"/>
        <v>0.54106226593979623</v>
      </c>
    </row>
    <row r="468" spans="1:8" ht="15.75" outlineLevel="6" x14ac:dyDescent="0.25">
      <c r="A468" s="5" t="s">
        <v>26</v>
      </c>
      <c r="B468" s="16" t="s">
        <v>374</v>
      </c>
      <c r="C468" s="16" t="s">
        <v>23</v>
      </c>
      <c r="D468" s="16" t="s">
        <v>27</v>
      </c>
      <c r="E468" s="17">
        <v>764242.18</v>
      </c>
      <c r="F468" s="17">
        <v>250910.38</v>
      </c>
      <c r="G468" s="12">
        <f t="shared" si="14"/>
        <v>513331.80000000005</v>
      </c>
      <c r="H468" s="13">
        <f t="shared" si="15"/>
        <v>0.3283126560745443</v>
      </c>
    </row>
    <row r="469" spans="1:8" ht="22.5" outlineLevel="3" x14ac:dyDescent="0.25">
      <c r="A469" s="7" t="s">
        <v>30</v>
      </c>
      <c r="B469" s="14" t="s">
        <v>374</v>
      </c>
      <c r="C469" s="14" t="s">
        <v>384</v>
      </c>
      <c r="D469" s="14"/>
      <c r="E469" s="15">
        <v>501.59</v>
      </c>
      <c r="F469" s="15">
        <v>501.59</v>
      </c>
      <c r="G469" s="12">
        <f t="shared" si="14"/>
        <v>0</v>
      </c>
      <c r="H469" s="13">
        <f t="shared" si="15"/>
        <v>1</v>
      </c>
    </row>
    <row r="470" spans="1:8" ht="15.75" outlineLevel="6" x14ac:dyDescent="0.25">
      <c r="A470" s="5" t="s">
        <v>34</v>
      </c>
      <c r="B470" s="16" t="s">
        <v>374</v>
      </c>
      <c r="C470" s="16" t="s">
        <v>384</v>
      </c>
      <c r="D470" s="16" t="s">
        <v>35</v>
      </c>
      <c r="E470" s="17">
        <v>501.59</v>
      </c>
      <c r="F470" s="17">
        <v>501.59</v>
      </c>
      <c r="G470" s="12">
        <f t="shared" si="14"/>
        <v>0</v>
      </c>
      <c r="H470" s="13">
        <f t="shared" si="15"/>
        <v>1</v>
      </c>
    </row>
    <row r="471" spans="1:8" ht="15.75" x14ac:dyDescent="0.25">
      <c r="A471" s="7" t="s">
        <v>385</v>
      </c>
      <c r="B471" s="14" t="s">
        <v>386</v>
      </c>
      <c r="C471" s="14"/>
      <c r="D471" s="14"/>
      <c r="E471" s="15">
        <v>24336354.899999999</v>
      </c>
      <c r="F471" s="15">
        <v>9988699.9800000004</v>
      </c>
      <c r="G471" s="12">
        <f t="shared" si="14"/>
        <v>14347654.919999998</v>
      </c>
      <c r="H471" s="13">
        <f t="shared" si="15"/>
        <v>0.41044355331948257</v>
      </c>
    </row>
    <row r="472" spans="1:8" ht="15.75" outlineLevel="1" x14ac:dyDescent="0.25">
      <c r="A472" s="7" t="s">
        <v>387</v>
      </c>
      <c r="B472" s="14" t="s">
        <v>388</v>
      </c>
      <c r="C472" s="14"/>
      <c r="D472" s="14"/>
      <c r="E472" s="15">
        <v>21762354.899999999</v>
      </c>
      <c r="F472" s="15">
        <v>9917100.4399999995</v>
      </c>
      <c r="G472" s="12">
        <f t="shared" si="14"/>
        <v>11845254.459999999</v>
      </c>
      <c r="H472" s="13">
        <f t="shared" si="15"/>
        <v>0.45569978458535293</v>
      </c>
    </row>
    <row r="473" spans="1:8" ht="45" outlineLevel="2" x14ac:dyDescent="0.25">
      <c r="A473" s="7" t="s">
        <v>389</v>
      </c>
      <c r="B473" s="14" t="s">
        <v>388</v>
      </c>
      <c r="C473" s="14" t="s">
        <v>390</v>
      </c>
      <c r="D473" s="14"/>
      <c r="E473" s="15">
        <v>2337354.9</v>
      </c>
      <c r="F473" s="15">
        <v>0</v>
      </c>
      <c r="G473" s="12">
        <f t="shared" si="14"/>
        <v>2337354.9</v>
      </c>
      <c r="H473" s="13">
        <f t="shared" si="15"/>
        <v>0</v>
      </c>
    </row>
    <row r="474" spans="1:8" ht="45" outlineLevel="3" x14ac:dyDescent="0.25">
      <c r="A474" s="7" t="s">
        <v>391</v>
      </c>
      <c r="B474" s="14" t="s">
        <v>388</v>
      </c>
      <c r="C474" s="14" t="s">
        <v>392</v>
      </c>
      <c r="D474" s="14"/>
      <c r="E474" s="15">
        <v>2337354.9</v>
      </c>
      <c r="F474" s="15">
        <v>0</v>
      </c>
      <c r="G474" s="12">
        <f t="shared" si="14"/>
        <v>2337354.9</v>
      </c>
      <c r="H474" s="13">
        <f t="shared" si="15"/>
        <v>0</v>
      </c>
    </row>
    <row r="475" spans="1:8" ht="22.5" outlineLevel="6" x14ac:dyDescent="0.25">
      <c r="A475" s="5" t="s">
        <v>240</v>
      </c>
      <c r="B475" s="16" t="s">
        <v>388</v>
      </c>
      <c r="C475" s="16" t="s">
        <v>392</v>
      </c>
      <c r="D475" s="16" t="s">
        <v>241</v>
      </c>
      <c r="E475" s="17">
        <v>2337354.9</v>
      </c>
      <c r="F475" s="17">
        <v>0</v>
      </c>
      <c r="G475" s="12">
        <f t="shared" si="14"/>
        <v>2337354.9</v>
      </c>
      <c r="H475" s="13">
        <f t="shared" si="15"/>
        <v>0</v>
      </c>
    </row>
    <row r="476" spans="1:8" ht="33.75" outlineLevel="2" x14ac:dyDescent="0.25">
      <c r="A476" s="7" t="s">
        <v>393</v>
      </c>
      <c r="B476" s="14" t="s">
        <v>388</v>
      </c>
      <c r="C476" s="14" t="s">
        <v>394</v>
      </c>
      <c r="D476" s="14"/>
      <c r="E476" s="15">
        <v>19370402.370000001</v>
      </c>
      <c r="F476" s="15">
        <v>9862502.8100000005</v>
      </c>
      <c r="G476" s="12">
        <f t="shared" si="14"/>
        <v>9507899.5600000005</v>
      </c>
      <c r="H476" s="13">
        <f t="shared" si="15"/>
        <v>0.50915322364570992</v>
      </c>
    </row>
    <row r="477" spans="1:8" ht="22.5" outlineLevel="3" x14ac:dyDescent="0.25">
      <c r="A477" s="7" t="s">
        <v>395</v>
      </c>
      <c r="B477" s="14" t="s">
        <v>388</v>
      </c>
      <c r="C477" s="14" t="s">
        <v>396</v>
      </c>
      <c r="D477" s="14"/>
      <c r="E477" s="15">
        <v>19370402.370000001</v>
      </c>
      <c r="F477" s="15">
        <v>9862502.8100000005</v>
      </c>
      <c r="G477" s="12">
        <f t="shared" si="14"/>
        <v>9507899.5600000005</v>
      </c>
      <c r="H477" s="13">
        <f t="shared" si="15"/>
        <v>0.50915322364570992</v>
      </c>
    </row>
    <row r="478" spans="1:8" ht="56.25" outlineLevel="6" x14ac:dyDescent="0.25">
      <c r="A478" s="5" t="s">
        <v>247</v>
      </c>
      <c r="B478" s="16" t="s">
        <v>388</v>
      </c>
      <c r="C478" s="16" t="s">
        <v>396</v>
      </c>
      <c r="D478" s="16" t="s">
        <v>248</v>
      </c>
      <c r="E478" s="17">
        <v>19370402.370000001</v>
      </c>
      <c r="F478" s="17">
        <v>9862502.8100000005</v>
      </c>
      <c r="G478" s="12">
        <f t="shared" si="14"/>
        <v>9507899.5600000005</v>
      </c>
      <c r="H478" s="13">
        <f t="shared" si="15"/>
        <v>0.50915322364570992</v>
      </c>
    </row>
    <row r="479" spans="1:8" ht="45" outlineLevel="2" x14ac:dyDescent="0.25">
      <c r="A479" s="7" t="s">
        <v>28</v>
      </c>
      <c r="B479" s="14" t="s">
        <v>388</v>
      </c>
      <c r="C479" s="14" t="s">
        <v>29</v>
      </c>
      <c r="D479" s="14"/>
      <c r="E479" s="15">
        <v>54597.63</v>
      </c>
      <c r="F479" s="15">
        <v>54597.63</v>
      </c>
      <c r="G479" s="12">
        <f t="shared" si="14"/>
        <v>0</v>
      </c>
      <c r="H479" s="13">
        <f t="shared" si="15"/>
        <v>1</v>
      </c>
    </row>
    <row r="480" spans="1:8" ht="22.5" outlineLevel="3" x14ac:dyDescent="0.25">
      <c r="A480" s="7" t="s">
        <v>395</v>
      </c>
      <c r="B480" s="14" t="s">
        <v>388</v>
      </c>
      <c r="C480" s="14" t="s">
        <v>397</v>
      </c>
      <c r="D480" s="14"/>
      <c r="E480" s="15">
        <v>54597.63</v>
      </c>
      <c r="F480" s="15">
        <v>54597.63</v>
      </c>
      <c r="G480" s="12">
        <f t="shared" si="14"/>
        <v>0</v>
      </c>
      <c r="H480" s="13">
        <f t="shared" si="15"/>
        <v>1</v>
      </c>
    </row>
    <row r="481" spans="1:8" ht="22.5" outlineLevel="6" x14ac:dyDescent="0.25">
      <c r="A481" s="5" t="s">
        <v>240</v>
      </c>
      <c r="B481" s="16" t="s">
        <v>388</v>
      </c>
      <c r="C481" s="16" t="s">
        <v>397</v>
      </c>
      <c r="D481" s="16" t="s">
        <v>241</v>
      </c>
      <c r="E481" s="17">
        <v>54597.63</v>
      </c>
      <c r="F481" s="17">
        <v>54597.63</v>
      </c>
      <c r="G481" s="12">
        <f t="shared" si="14"/>
        <v>0</v>
      </c>
      <c r="H481" s="13">
        <f t="shared" si="15"/>
        <v>1</v>
      </c>
    </row>
    <row r="482" spans="1:8" ht="22.5" outlineLevel="1" x14ac:dyDescent="0.25">
      <c r="A482" s="7" t="s">
        <v>398</v>
      </c>
      <c r="B482" s="14" t="s">
        <v>399</v>
      </c>
      <c r="C482" s="14"/>
      <c r="D482" s="14"/>
      <c r="E482" s="15">
        <v>2574000</v>
      </c>
      <c r="F482" s="15">
        <v>71599.539999999994</v>
      </c>
      <c r="G482" s="12">
        <f t="shared" si="14"/>
        <v>2502400.46</v>
      </c>
      <c r="H482" s="13">
        <f t="shared" si="15"/>
        <v>2.7816449106449103E-2</v>
      </c>
    </row>
    <row r="483" spans="1:8" ht="33.75" outlineLevel="2" x14ac:dyDescent="0.25">
      <c r="A483" s="7" t="s">
        <v>352</v>
      </c>
      <c r="B483" s="14" t="s">
        <v>399</v>
      </c>
      <c r="C483" s="14" t="s">
        <v>353</v>
      </c>
      <c r="D483" s="14"/>
      <c r="E483" s="15">
        <v>2399000</v>
      </c>
      <c r="F483" s="15">
        <v>0</v>
      </c>
      <c r="G483" s="12">
        <f t="shared" si="14"/>
        <v>2399000</v>
      </c>
      <c r="H483" s="13">
        <f t="shared" si="15"/>
        <v>0</v>
      </c>
    </row>
    <row r="484" spans="1:8" ht="33.75" outlineLevel="3" x14ac:dyDescent="0.25">
      <c r="A484" s="7" t="s">
        <v>400</v>
      </c>
      <c r="B484" s="14" t="s">
        <v>399</v>
      </c>
      <c r="C484" s="14" t="s">
        <v>401</v>
      </c>
      <c r="D484" s="14"/>
      <c r="E484" s="15">
        <v>2399000</v>
      </c>
      <c r="F484" s="15">
        <v>0</v>
      </c>
      <c r="G484" s="12">
        <f t="shared" si="14"/>
        <v>2399000</v>
      </c>
      <c r="H484" s="13">
        <f t="shared" si="15"/>
        <v>0</v>
      </c>
    </row>
    <row r="485" spans="1:8" ht="56.25" outlineLevel="4" x14ac:dyDescent="0.25">
      <c r="A485" s="7" t="s">
        <v>402</v>
      </c>
      <c r="B485" s="14" t="s">
        <v>399</v>
      </c>
      <c r="C485" s="14" t="s">
        <v>403</v>
      </c>
      <c r="D485" s="14"/>
      <c r="E485" s="15">
        <v>2399000</v>
      </c>
      <c r="F485" s="15">
        <v>0</v>
      </c>
      <c r="G485" s="12">
        <f t="shared" si="14"/>
        <v>2399000</v>
      </c>
      <c r="H485" s="13">
        <f t="shared" si="15"/>
        <v>0</v>
      </c>
    </row>
    <row r="486" spans="1:8" ht="15.75" outlineLevel="6" x14ac:dyDescent="0.25">
      <c r="A486" s="5" t="s">
        <v>26</v>
      </c>
      <c r="B486" s="16" t="s">
        <v>399</v>
      </c>
      <c r="C486" s="16" t="s">
        <v>403</v>
      </c>
      <c r="D486" s="16" t="s">
        <v>27</v>
      </c>
      <c r="E486" s="17">
        <v>2399000</v>
      </c>
      <c r="F486" s="17">
        <v>0</v>
      </c>
      <c r="G486" s="12">
        <f t="shared" si="14"/>
        <v>2399000</v>
      </c>
      <c r="H486" s="13">
        <f t="shared" si="15"/>
        <v>0</v>
      </c>
    </row>
    <row r="487" spans="1:8" ht="33.75" outlineLevel="2" x14ac:dyDescent="0.25">
      <c r="A487" s="7" t="s">
        <v>404</v>
      </c>
      <c r="B487" s="14" t="s">
        <v>399</v>
      </c>
      <c r="C487" s="14" t="s">
        <v>405</v>
      </c>
      <c r="D487" s="14"/>
      <c r="E487" s="15">
        <v>175000</v>
      </c>
      <c r="F487" s="15">
        <v>71599.539999999994</v>
      </c>
      <c r="G487" s="12">
        <f t="shared" si="14"/>
        <v>103400.46</v>
      </c>
      <c r="H487" s="13">
        <f t="shared" si="15"/>
        <v>0.40914022857142851</v>
      </c>
    </row>
    <row r="488" spans="1:8" ht="22.5" outlineLevel="3" x14ac:dyDescent="0.25">
      <c r="A488" s="7" t="s">
        <v>406</v>
      </c>
      <c r="B488" s="14" t="s">
        <v>399</v>
      </c>
      <c r="C488" s="14" t="s">
        <v>407</v>
      </c>
      <c r="D488" s="14"/>
      <c r="E488" s="15">
        <v>175000</v>
      </c>
      <c r="F488" s="15">
        <v>71599.539999999994</v>
      </c>
      <c r="G488" s="12">
        <f t="shared" si="14"/>
        <v>103400.46</v>
      </c>
      <c r="H488" s="13">
        <f t="shared" si="15"/>
        <v>0.40914022857142851</v>
      </c>
    </row>
    <row r="489" spans="1:8" ht="56.25" outlineLevel="6" x14ac:dyDescent="0.25">
      <c r="A489" s="5" t="s">
        <v>247</v>
      </c>
      <c r="B489" s="16" t="s">
        <v>399</v>
      </c>
      <c r="C489" s="16" t="s">
        <v>407</v>
      </c>
      <c r="D489" s="16" t="s">
        <v>248</v>
      </c>
      <c r="E489" s="17">
        <v>175000</v>
      </c>
      <c r="F489" s="17">
        <v>71599.539999999994</v>
      </c>
      <c r="G489" s="12">
        <f t="shared" si="14"/>
        <v>103400.46</v>
      </c>
      <c r="H489" s="13">
        <f t="shared" si="15"/>
        <v>0.40914022857142851</v>
      </c>
    </row>
    <row r="490" spans="1:8" ht="15.75" x14ac:dyDescent="0.25">
      <c r="A490" s="7" t="s">
        <v>408</v>
      </c>
      <c r="B490" s="14" t="s">
        <v>409</v>
      </c>
      <c r="C490" s="14"/>
      <c r="D490" s="14"/>
      <c r="E490" s="15">
        <v>43799657.060000002</v>
      </c>
      <c r="F490" s="15">
        <v>22781723</v>
      </c>
      <c r="G490" s="12">
        <f t="shared" si="14"/>
        <v>21017934.060000002</v>
      </c>
      <c r="H490" s="13">
        <f t="shared" si="15"/>
        <v>0.52013473458917536</v>
      </c>
    </row>
    <row r="491" spans="1:8" ht="15.75" outlineLevel="1" x14ac:dyDescent="0.25">
      <c r="A491" s="7" t="s">
        <v>410</v>
      </c>
      <c r="B491" s="14" t="s">
        <v>411</v>
      </c>
      <c r="C491" s="14"/>
      <c r="D491" s="14"/>
      <c r="E491" s="15">
        <v>1700100</v>
      </c>
      <c r="F491" s="15">
        <v>1404024.15</v>
      </c>
      <c r="G491" s="12">
        <f t="shared" si="14"/>
        <v>296075.85000000009</v>
      </c>
      <c r="H491" s="13">
        <f t="shared" si="15"/>
        <v>0.82584797953061584</v>
      </c>
    </row>
    <row r="492" spans="1:8" ht="45" outlineLevel="2" x14ac:dyDescent="0.25">
      <c r="A492" s="7" t="s">
        <v>412</v>
      </c>
      <c r="B492" s="14" t="s">
        <v>411</v>
      </c>
      <c r="C492" s="14" t="s">
        <v>413</v>
      </c>
      <c r="D492" s="14"/>
      <c r="E492" s="15">
        <v>1700100</v>
      </c>
      <c r="F492" s="15">
        <v>1404024.15</v>
      </c>
      <c r="G492" s="12">
        <f t="shared" si="14"/>
        <v>296075.85000000009</v>
      </c>
      <c r="H492" s="13">
        <f t="shared" si="15"/>
        <v>0.82584797953061584</v>
      </c>
    </row>
    <row r="493" spans="1:8" ht="15.75" outlineLevel="3" x14ac:dyDescent="0.25">
      <c r="A493" s="7" t="s">
        <v>414</v>
      </c>
      <c r="B493" s="14" t="s">
        <v>411</v>
      </c>
      <c r="C493" s="14" t="s">
        <v>415</v>
      </c>
      <c r="D493" s="14"/>
      <c r="E493" s="15">
        <v>1700100</v>
      </c>
      <c r="F493" s="15">
        <v>1404024.15</v>
      </c>
      <c r="G493" s="12">
        <f t="shared" si="14"/>
        <v>296075.85000000009</v>
      </c>
      <c r="H493" s="13">
        <f t="shared" si="15"/>
        <v>0.82584797953061584</v>
      </c>
    </row>
    <row r="494" spans="1:8" ht="15.75" outlineLevel="6" x14ac:dyDescent="0.25">
      <c r="A494" s="5" t="s">
        <v>416</v>
      </c>
      <c r="B494" s="16" t="s">
        <v>411</v>
      </c>
      <c r="C494" s="16" t="s">
        <v>415</v>
      </c>
      <c r="D494" s="16" t="s">
        <v>417</v>
      </c>
      <c r="E494" s="17">
        <v>1700100</v>
      </c>
      <c r="F494" s="17">
        <v>1404024.15</v>
      </c>
      <c r="G494" s="12">
        <f t="shared" si="14"/>
        <v>296075.85000000009</v>
      </c>
      <c r="H494" s="13">
        <f t="shared" si="15"/>
        <v>0.82584797953061584</v>
      </c>
    </row>
    <row r="495" spans="1:8" ht="15.75" outlineLevel="1" x14ac:dyDescent="0.25">
      <c r="A495" s="7" t="s">
        <v>418</v>
      </c>
      <c r="B495" s="14" t="s">
        <v>419</v>
      </c>
      <c r="C495" s="14"/>
      <c r="D495" s="14"/>
      <c r="E495" s="15">
        <v>20676857</v>
      </c>
      <c r="F495" s="15">
        <v>13011830.02</v>
      </c>
      <c r="G495" s="12">
        <f t="shared" si="14"/>
        <v>7665026.9800000004</v>
      </c>
      <c r="H495" s="13">
        <f t="shared" si="15"/>
        <v>0.62929438550549532</v>
      </c>
    </row>
    <row r="496" spans="1:8" ht="45" outlineLevel="2" x14ac:dyDescent="0.25">
      <c r="A496" s="7" t="s">
        <v>412</v>
      </c>
      <c r="B496" s="14" t="s">
        <v>419</v>
      </c>
      <c r="C496" s="14" t="s">
        <v>413</v>
      </c>
      <c r="D496" s="14"/>
      <c r="E496" s="15">
        <v>11938057</v>
      </c>
      <c r="F496" s="15">
        <v>7452916</v>
      </c>
      <c r="G496" s="12">
        <f t="shared" si="14"/>
        <v>4485141</v>
      </c>
      <c r="H496" s="13">
        <f t="shared" si="15"/>
        <v>0.62429891229368395</v>
      </c>
    </row>
    <row r="497" spans="1:8" ht="15.75" outlineLevel="3" x14ac:dyDescent="0.25">
      <c r="A497" s="7" t="s">
        <v>420</v>
      </c>
      <c r="B497" s="14" t="s">
        <v>419</v>
      </c>
      <c r="C497" s="14" t="s">
        <v>421</v>
      </c>
      <c r="D497" s="14"/>
      <c r="E497" s="15">
        <v>100000</v>
      </c>
      <c r="F497" s="15">
        <v>65000</v>
      </c>
      <c r="G497" s="12">
        <f t="shared" si="14"/>
        <v>35000</v>
      </c>
      <c r="H497" s="13">
        <f t="shared" si="15"/>
        <v>0.65</v>
      </c>
    </row>
    <row r="498" spans="1:8" ht="33.75" outlineLevel="6" x14ac:dyDescent="0.25">
      <c r="A498" s="5" t="s">
        <v>422</v>
      </c>
      <c r="B498" s="16" t="s">
        <v>419</v>
      </c>
      <c r="C498" s="16" t="s">
        <v>421</v>
      </c>
      <c r="D498" s="16" t="s">
        <v>423</v>
      </c>
      <c r="E498" s="17">
        <v>100000</v>
      </c>
      <c r="F498" s="17">
        <v>65000</v>
      </c>
      <c r="G498" s="12">
        <f t="shared" si="14"/>
        <v>35000</v>
      </c>
      <c r="H498" s="13">
        <f t="shared" si="15"/>
        <v>0.65</v>
      </c>
    </row>
    <row r="499" spans="1:8" ht="123.75" outlineLevel="3" x14ac:dyDescent="0.25">
      <c r="A499" s="8" t="s">
        <v>424</v>
      </c>
      <c r="B499" s="14" t="s">
        <v>419</v>
      </c>
      <c r="C499" s="14" t="s">
        <v>425</v>
      </c>
      <c r="D499" s="14"/>
      <c r="E499" s="15">
        <v>11838057</v>
      </c>
      <c r="F499" s="15">
        <v>7387916</v>
      </c>
      <c r="G499" s="12">
        <f t="shared" si="14"/>
        <v>4450141</v>
      </c>
      <c r="H499" s="13">
        <f t="shared" si="15"/>
        <v>0.62408180666810442</v>
      </c>
    </row>
    <row r="500" spans="1:8" ht="33.75" outlineLevel="6" x14ac:dyDescent="0.25">
      <c r="A500" s="5" t="s">
        <v>422</v>
      </c>
      <c r="B500" s="16" t="s">
        <v>419</v>
      </c>
      <c r="C500" s="16" t="s">
        <v>425</v>
      </c>
      <c r="D500" s="16" t="s">
        <v>423</v>
      </c>
      <c r="E500" s="17">
        <v>11720739.33</v>
      </c>
      <c r="F500" s="17">
        <v>7301315.3300000001</v>
      </c>
      <c r="G500" s="12">
        <f t="shared" si="14"/>
        <v>4419424</v>
      </c>
      <c r="H500" s="13">
        <f t="shared" si="15"/>
        <v>0.62293982695373196</v>
      </c>
    </row>
    <row r="501" spans="1:8" ht="22.5" outlineLevel="6" x14ac:dyDescent="0.25">
      <c r="A501" s="5" t="s">
        <v>426</v>
      </c>
      <c r="B501" s="16" t="s">
        <v>419</v>
      </c>
      <c r="C501" s="16" t="s">
        <v>425</v>
      </c>
      <c r="D501" s="16" t="s">
        <v>427</v>
      </c>
      <c r="E501" s="17">
        <v>117317.67</v>
      </c>
      <c r="F501" s="17">
        <v>86600.67</v>
      </c>
      <c r="G501" s="12">
        <f t="shared" si="14"/>
        <v>30717</v>
      </c>
      <c r="H501" s="13">
        <f t="shared" si="15"/>
        <v>0.73817243387121478</v>
      </c>
    </row>
    <row r="502" spans="1:8" ht="33.75" outlineLevel="2" x14ac:dyDescent="0.25">
      <c r="A502" s="7" t="s">
        <v>393</v>
      </c>
      <c r="B502" s="14" t="s">
        <v>419</v>
      </c>
      <c r="C502" s="14" t="s">
        <v>394</v>
      </c>
      <c r="D502" s="14"/>
      <c r="E502" s="15">
        <v>1166200</v>
      </c>
      <c r="F502" s="15">
        <v>334714.96000000002</v>
      </c>
      <c r="G502" s="12">
        <f t="shared" si="14"/>
        <v>831485.04</v>
      </c>
      <c r="H502" s="13">
        <f t="shared" si="15"/>
        <v>0.28701334247984911</v>
      </c>
    </row>
    <row r="503" spans="1:8" ht="90" outlineLevel="3" x14ac:dyDescent="0.25">
      <c r="A503" s="8" t="s">
        <v>428</v>
      </c>
      <c r="B503" s="14" t="s">
        <v>419</v>
      </c>
      <c r="C503" s="14" t="s">
        <v>429</v>
      </c>
      <c r="D503" s="14"/>
      <c r="E503" s="15">
        <v>1166200</v>
      </c>
      <c r="F503" s="15">
        <v>334714.96000000002</v>
      </c>
      <c r="G503" s="12">
        <f t="shared" si="14"/>
        <v>831485.04</v>
      </c>
      <c r="H503" s="13">
        <f t="shared" si="15"/>
        <v>0.28701334247984911</v>
      </c>
    </row>
    <row r="504" spans="1:8" ht="33.75" outlineLevel="6" x14ac:dyDescent="0.25">
      <c r="A504" s="5" t="s">
        <v>422</v>
      </c>
      <c r="B504" s="16" t="s">
        <v>419</v>
      </c>
      <c r="C504" s="16" t="s">
        <v>429</v>
      </c>
      <c r="D504" s="16" t="s">
        <v>423</v>
      </c>
      <c r="E504" s="17">
        <v>1154653</v>
      </c>
      <c r="F504" s="17">
        <v>331270.15999999997</v>
      </c>
      <c r="G504" s="12">
        <f t="shared" si="14"/>
        <v>823382.84000000008</v>
      </c>
      <c r="H504" s="13">
        <f t="shared" si="15"/>
        <v>0.2869001855968849</v>
      </c>
    </row>
    <row r="505" spans="1:8" ht="22.5" outlineLevel="6" x14ac:dyDescent="0.25">
      <c r="A505" s="5" t="s">
        <v>426</v>
      </c>
      <c r="B505" s="16" t="s">
        <v>419</v>
      </c>
      <c r="C505" s="16" t="s">
        <v>429</v>
      </c>
      <c r="D505" s="16" t="s">
        <v>427</v>
      </c>
      <c r="E505" s="17">
        <v>11547</v>
      </c>
      <c r="F505" s="17">
        <v>3444.8</v>
      </c>
      <c r="G505" s="12">
        <f t="shared" si="14"/>
        <v>8102.2</v>
      </c>
      <c r="H505" s="13">
        <f t="shared" si="15"/>
        <v>0.2983285701913917</v>
      </c>
    </row>
    <row r="506" spans="1:8" ht="33.75" outlineLevel="2" x14ac:dyDescent="0.25">
      <c r="A506" s="7" t="s">
        <v>255</v>
      </c>
      <c r="B506" s="14" t="s">
        <v>419</v>
      </c>
      <c r="C506" s="14" t="s">
        <v>256</v>
      </c>
      <c r="D506" s="14"/>
      <c r="E506" s="15">
        <v>3490600</v>
      </c>
      <c r="F506" s="15">
        <v>1224199.06</v>
      </c>
      <c r="G506" s="12">
        <f t="shared" si="14"/>
        <v>2266400.94</v>
      </c>
      <c r="H506" s="13">
        <f t="shared" si="15"/>
        <v>0.3507130751160259</v>
      </c>
    </row>
    <row r="507" spans="1:8" ht="90" outlineLevel="3" x14ac:dyDescent="0.25">
      <c r="A507" s="8" t="s">
        <v>430</v>
      </c>
      <c r="B507" s="14" t="s">
        <v>419</v>
      </c>
      <c r="C507" s="14" t="s">
        <v>431</v>
      </c>
      <c r="D507" s="14"/>
      <c r="E507" s="15">
        <v>3490600</v>
      </c>
      <c r="F507" s="15">
        <v>1224199.06</v>
      </c>
      <c r="G507" s="12">
        <f t="shared" si="14"/>
        <v>2266400.94</v>
      </c>
      <c r="H507" s="13">
        <f t="shared" si="15"/>
        <v>0.3507130751160259</v>
      </c>
    </row>
    <row r="508" spans="1:8" ht="33.75" outlineLevel="6" x14ac:dyDescent="0.25">
      <c r="A508" s="5" t="s">
        <v>422</v>
      </c>
      <c r="B508" s="16" t="s">
        <v>419</v>
      </c>
      <c r="C508" s="16" t="s">
        <v>431</v>
      </c>
      <c r="D508" s="16" t="s">
        <v>423</v>
      </c>
      <c r="E508" s="17">
        <v>3456040</v>
      </c>
      <c r="F508" s="17">
        <v>1213062.93</v>
      </c>
      <c r="G508" s="12">
        <f t="shared" si="14"/>
        <v>2242977.0700000003</v>
      </c>
      <c r="H508" s="13">
        <f t="shared" si="15"/>
        <v>0.3509979427321443</v>
      </c>
    </row>
    <row r="509" spans="1:8" ht="22.5" outlineLevel="6" x14ac:dyDescent="0.25">
      <c r="A509" s="5" t="s">
        <v>426</v>
      </c>
      <c r="B509" s="16" t="s">
        <v>419</v>
      </c>
      <c r="C509" s="16" t="s">
        <v>431</v>
      </c>
      <c r="D509" s="16" t="s">
        <v>427</v>
      </c>
      <c r="E509" s="17">
        <v>34560</v>
      </c>
      <c r="F509" s="17">
        <v>11136.13</v>
      </c>
      <c r="G509" s="12">
        <f t="shared" si="14"/>
        <v>23423.870000000003</v>
      </c>
      <c r="H509" s="13">
        <f t="shared" si="15"/>
        <v>0.3222259837962963</v>
      </c>
    </row>
    <row r="510" spans="1:8" ht="45" outlineLevel="2" x14ac:dyDescent="0.25">
      <c r="A510" s="7" t="s">
        <v>28</v>
      </c>
      <c r="B510" s="14" t="s">
        <v>419</v>
      </c>
      <c r="C510" s="14" t="s">
        <v>29</v>
      </c>
      <c r="D510" s="14"/>
      <c r="E510" s="15">
        <v>4082000</v>
      </c>
      <c r="F510" s="15">
        <v>4000000</v>
      </c>
      <c r="G510" s="12">
        <f t="shared" si="14"/>
        <v>82000</v>
      </c>
      <c r="H510" s="13">
        <f t="shared" si="15"/>
        <v>0.97991180793728561</v>
      </c>
    </row>
    <row r="511" spans="1:8" ht="15.75" outlineLevel="3" x14ac:dyDescent="0.25">
      <c r="A511" s="7" t="s">
        <v>60</v>
      </c>
      <c r="B511" s="14" t="s">
        <v>419</v>
      </c>
      <c r="C511" s="14" t="s">
        <v>61</v>
      </c>
      <c r="D511" s="14"/>
      <c r="E511" s="15">
        <v>4082000</v>
      </c>
      <c r="F511" s="15">
        <v>4000000</v>
      </c>
      <c r="G511" s="12">
        <f t="shared" si="14"/>
        <v>82000</v>
      </c>
      <c r="H511" s="13">
        <f t="shared" si="15"/>
        <v>0.97991180793728561</v>
      </c>
    </row>
    <row r="512" spans="1:8" ht="15.75" outlineLevel="6" x14ac:dyDescent="0.25">
      <c r="A512" s="5" t="s">
        <v>26</v>
      </c>
      <c r="B512" s="16" t="s">
        <v>419</v>
      </c>
      <c r="C512" s="16" t="s">
        <v>61</v>
      </c>
      <c r="D512" s="16" t="s">
        <v>27</v>
      </c>
      <c r="E512" s="17">
        <v>72000</v>
      </c>
      <c r="F512" s="17">
        <v>0</v>
      </c>
      <c r="G512" s="12">
        <f t="shared" si="14"/>
        <v>72000</v>
      </c>
      <c r="H512" s="13">
        <f t="shared" si="15"/>
        <v>0</v>
      </c>
    </row>
    <row r="513" spans="1:8" ht="33.75" outlineLevel="6" x14ac:dyDescent="0.25">
      <c r="A513" s="5" t="s">
        <v>422</v>
      </c>
      <c r="B513" s="16" t="s">
        <v>419</v>
      </c>
      <c r="C513" s="16" t="s">
        <v>61</v>
      </c>
      <c r="D513" s="16" t="s">
        <v>423</v>
      </c>
      <c r="E513" s="17">
        <v>10000</v>
      </c>
      <c r="F513" s="17">
        <v>0</v>
      </c>
      <c r="G513" s="12">
        <f t="shared" si="14"/>
        <v>10000</v>
      </c>
      <c r="H513" s="13">
        <f t="shared" si="15"/>
        <v>0</v>
      </c>
    </row>
    <row r="514" spans="1:8" ht="15.75" outlineLevel="6" x14ac:dyDescent="0.25">
      <c r="A514" s="5" t="s">
        <v>93</v>
      </c>
      <c r="B514" s="16" t="s">
        <v>419</v>
      </c>
      <c r="C514" s="16" t="s">
        <v>61</v>
      </c>
      <c r="D514" s="16" t="s">
        <v>94</v>
      </c>
      <c r="E514" s="17">
        <v>4000000</v>
      </c>
      <c r="F514" s="17">
        <v>4000000</v>
      </c>
      <c r="G514" s="12">
        <f t="shared" si="14"/>
        <v>0</v>
      </c>
      <c r="H514" s="13">
        <f t="shared" si="15"/>
        <v>1</v>
      </c>
    </row>
    <row r="515" spans="1:8" ht="15.75" outlineLevel="1" x14ac:dyDescent="0.25">
      <c r="A515" s="7" t="s">
        <v>432</v>
      </c>
      <c r="B515" s="14" t="s">
        <v>433</v>
      </c>
      <c r="C515" s="14"/>
      <c r="D515" s="14"/>
      <c r="E515" s="15">
        <v>17677657.059999999</v>
      </c>
      <c r="F515" s="15">
        <v>6705068.5499999998</v>
      </c>
      <c r="G515" s="12">
        <f t="shared" si="14"/>
        <v>10972588.509999998</v>
      </c>
      <c r="H515" s="13">
        <f t="shared" si="15"/>
        <v>0.37929622275408031</v>
      </c>
    </row>
    <row r="516" spans="1:8" ht="33.75" outlineLevel="2" x14ac:dyDescent="0.25">
      <c r="A516" s="7" t="s">
        <v>255</v>
      </c>
      <c r="B516" s="14" t="s">
        <v>433</v>
      </c>
      <c r="C516" s="14" t="s">
        <v>256</v>
      </c>
      <c r="D516" s="14"/>
      <c r="E516" s="15">
        <v>17316800</v>
      </c>
      <c r="F516" s="15">
        <v>6705068.5499999998</v>
      </c>
      <c r="G516" s="12">
        <f t="shared" si="14"/>
        <v>10611731.449999999</v>
      </c>
      <c r="H516" s="13">
        <f t="shared" si="15"/>
        <v>0.38720020731312943</v>
      </c>
    </row>
    <row r="517" spans="1:8" ht="56.25" outlineLevel="3" x14ac:dyDescent="0.25">
      <c r="A517" s="7" t="s">
        <v>434</v>
      </c>
      <c r="B517" s="14" t="s">
        <v>433</v>
      </c>
      <c r="C517" s="14" t="s">
        <v>435</v>
      </c>
      <c r="D517" s="14"/>
      <c r="E517" s="15">
        <v>1199600</v>
      </c>
      <c r="F517" s="15">
        <v>270939.87</v>
      </c>
      <c r="G517" s="12">
        <f t="shared" si="14"/>
        <v>928660.13</v>
      </c>
      <c r="H517" s="13">
        <f t="shared" si="15"/>
        <v>0.22585851117039013</v>
      </c>
    </row>
    <row r="518" spans="1:8" ht="33.75" outlineLevel="6" x14ac:dyDescent="0.25">
      <c r="A518" s="5" t="s">
        <v>436</v>
      </c>
      <c r="B518" s="16" t="s">
        <v>433</v>
      </c>
      <c r="C518" s="16" t="s">
        <v>435</v>
      </c>
      <c r="D518" s="16" t="s">
        <v>437</v>
      </c>
      <c r="E518" s="17">
        <v>1187723</v>
      </c>
      <c r="F518" s="17">
        <v>266983.53000000003</v>
      </c>
      <c r="G518" s="12">
        <f t="shared" si="14"/>
        <v>920739.47</v>
      </c>
      <c r="H518" s="13">
        <f t="shared" si="15"/>
        <v>0.22478602334045902</v>
      </c>
    </row>
    <row r="519" spans="1:8" ht="22.5" outlineLevel="6" x14ac:dyDescent="0.25">
      <c r="A519" s="5" t="s">
        <v>426</v>
      </c>
      <c r="B519" s="16" t="s">
        <v>433</v>
      </c>
      <c r="C519" s="16" t="s">
        <v>435</v>
      </c>
      <c r="D519" s="16" t="s">
        <v>427</v>
      </c>
      <c r="E519" s="17">
        <v>11877</v>
      </c>
      <c r="F519" s="17">
        <v>3956.34</v>
      </c>
      <c r="G519" s="12">
        <f t="shared" si="14"/>
        <v>7920.66</v>
      </c>
      <c r="H519" s="13">
        <f t="shared" si="15"/>
        <v>0.3331093710532963</v>
      </c>
    </row>
    <row r="520" spans="1:8" ht="22.5" outlineLevel="3" x14ac:dyDescent="0.25">
      <c r="A520" s="7" t="s">
        <v>438</v>
      </c>
      <c r="B520" s="14" t="s">
        <v>433</v>
      </c>
      <c r="C520" s="14" t="s">
        <v>439</v>
      </c>
      <c r="D520" s="14"/>
      <c r="E520" s="15">
        <v>11818700</v>
      </c>
      <c r="F520" s="15">
        <v>4890000</v>
      </c>
      <c r="G520" s="12">
        <f t="shared" si="14"/>
        <v>6928700</v>
      </c>
      <c r="H520" s="13">
        <f t="shared" si="15"/>
        <v>0.41375108937531202</v>
      </c>
    </row>
    <row r="521" spans="1:8" ht="33.75" outlineLevel="6" x14ac:dyDescent="0.25">
      <c r="A521" s="5" t="s">
        <v>436</v>
      </c>
      <c r="B521" s="16" t="s">
        <v>433</v>
      </c>
      <c r="C521" s="16" t="s">
        <v>439</v>
      </c>
      <c r="D521" s="16" t="s">
        <v>437</v>
      </c>
      <c r="E521" s="17">
        <v>11818700</v>
      </c>
      <c r="F521" s="17">
        <v>4890000</v>
      </c>
      <c r="G521" s="12">
        <f t="shared" si="14"/>
        <v>6928700</v>
      </c>
      <c r="H521" s="13">
        <f t="shared" si="15"/>
        <v>0.41375108937531202</v>
      </c>
    </row>
    <row r="522" spans="1:8" ht="45" outlineLevel="3" x14ac:dyDescent="0.25">
      <c r="A522" s="7" t="s">
        <v>440</v>
      </c>
      <c r="B522" s="14" t="s">
        <v>433</v>
      </c>
      <c r="C522" s="14" t="s">
        <v>441</v>
      </c>
      <c r="D522" s="14"/>
      <c r="E522" s="15">
        <v>4298500</v>
      </c>
      <c r="F522" s="15">
        <v>1544128.68</v>
      </c>
      <c r="G522" s="12">
        <f t="shared" si="14"/>
        <v>2754371.3200000003</v>
      </c>
      <c r="H522" s="13">
        <f t="shared" si="15"/>
        <v>0.35922500407118763</v>
      </c>
    </row>
    <row r="523" spans="1:8" ht="22.5" outlineLevel="6" x14ac:dyDescent="0.25">
      <c r="A523" s="5" t="s">
        <v>426</v>
      </c>
      <c r="B523" s="16" t="s">
        <v>433</v>
      </c>
      <c r="C523" s="16" t="s">
        <v>441</v>
      </c>
      <c r="D523" s="16" t="s">
        <v>427</v>
      </c>
      <c r="E523" s="17">
        <v>4298500</v>
      </c>
      <c r="F523" s="17">
        <v>1544128.68</v>
      </c>
      <c r="G523" s="12">
        <f t="shared" si="14"/>
        <v>2754371.3200000003</v>
      </c>
      <c r="H523" s="13">
        <f t="shared" si="15"/>
        <v>0.35922500407118763</v>
      </c>
    </row>
    <row r="524" spans="1:8" ht="45" outlineLevel="2" x14ac:dyDescent="0.25">
      <c r="A524" s="7" t="s">
        <v>28</v>
      </c>
      <c r="B524" s="14" t="s">
        <v>433</v>
      </c>
      <c r="C524" s="14" t="s">
        <v>29</v>
      </c>
      <c r="D524" s="14"/>
      <c r="E524" s="15">
        <v>360857.06</v>
      </c>
      <c r="F524" s="15">
        <v>0</v>
      </c>
      <c r="G524" s="12">
        <f t="shared" si="14"/>
        <v>360857.06</v>
      </c>
      <c r="H524" s="13">
        <f t="shared" si="15"/>
        <v>0</v>
      </c>
    </row>
    <row r="525" spans="1:8" ht="67.5" outlineLevel="3" x14ac:dyDescent="0.25">
      <c r="A525" s="7" t="s">
        <v>442</v>
      </c>
      <c r="B525" s="14" t="s">
        <v>433</v>
      </c>
      <c r="C525" s="14" t="s">
        <v>443</v>
      </c>
      <c r="D525" s="14"/>
      <c r="E525" s="15">
        <v>360857.06</v>
      </c>
      <c r="F525" s="15">
        <v>0</v>
      </c>
      <c r="G525" s="12">
        <f t="shared" si="14"/>
        <v>360857.06</v>
      </c>
      <c r="H525" s="13">
        <f t="shared" si="15"/>
        <v>0</v>
      </c>
    </row>
    <row r="526" spans="1:8" ht="15.75" outlineLevel="6" x14ac:dyDescent="0.25">
      <c r="A526" s="5" t="s">
        <v>26</v>
      </c>
      <c r="B526" s="16" t="s">
        <v>433</v>
      </c>
      <c r="C526" s="16" t="s">
        <v>443</v>
      </c>
      <c r="D526" s="16" t="s">
        <v>27</v>
      </c>
      <c r="E526" s="17">
        <v>360857.06</v>
      </c>
      <c r="F526" s="17">
        <v>0</v>
      </c>
      <c r="G526" s="12">
        <f t="shared" si="14"/>
        <v>360857.06</v>
      </c>
      <c r="H526" s="13">
        <f t="shared" si="15"/>
        <v>0</v>
      </c>
    </row>
    <row r="527" spans="1:8" ht="22.5" outlineLevel="1" x14ac:dyDescent="0.25">
      <c r="A527" s="7" t="s">
        <v>444</v>
      </c>
      <c r="B527" s="14" t="s">
        <v>445</v>
      </c>
      <c r="C527" s="14"/>
      <c r="D527" s="14"/>
      <c r="E527" s="15">
        <v>3745043</v>
      </c>
      <c r="F527" s="15">
        <v>1660800.28</v>
      </c>
      <c r="G527" s="12">
        <f t="shared" ref="G527:G589" si="16">E527-F527</f>
        <v>2084242.72</v>
      </c>
      <c r="H527" s="13">
        <f t="shared" ref="H527:H589" si="17">F527/E527</f>
        <v>0.44346627795728916</v>
      </c>
    </row>
    <row r="528" spans="1:8" ht="56.25" outlineLevel="2" x14ac:dyDescent="0.25">
      <c r="A528" s="7" t="s">
        <v>12</v>
      </c>
      <c r="B528" s="14" t="s">
        <v>445</v>
      </c>
      <c r="C528" s="14" t="s">
        <v>13</v>
      </c>
      <c r="D528" s="14"/>
      <c r="E528" s="15">
        <v>3745043</v>
      </c>
      <c r="F528" s="15">
        <v>1660800.28</v>
      </c>
      <c r="G528" s="12">
        <f t="shared" si="16"/>
        <v>2084242.72</v>
      </c>
      <c r="H528" s="13">
        <f t="shared" si="17"/>
        <v>0.44346627795728916</v>
      </c>
    </row>
    <row r="529" spans="1:8" ht="22.5" outlineLevel="3" x14ac:dyDescent="0.25">
      <c r="A529" s="7" t="s">
        <v>446</v>
      </c>
      <c r="B529" s="14" t="s">
        <v>445</v>
      </c>
      <c r="C529" s="14" t="s">
        <v>447</v>
      </c>
      <c r="D529" s="14"/>
      <c r="E529" s="15">
        <v>2172300</v>
      </c>
      <c r="F529" s="15">
        <v>964740.69</v>
      </c>
      <c r="G529" s="12">
        <f t="shared" si="16"/>
        <v>1207559.31</v>
      </c>
      <c r="H529" s="13">
        <f t="shared" si="17"/>
        <v>0.4441102472034249</v>
      </c>
    </row>
    <row r="530" spans="1:8" ht="22.5" outlineLevel="6" x14ac:dyDescent="0.25">
      <c r="A530" s="5" t="s">
        <v>16</v>
      </c>
      <c r="B530" s="16" t="s">
        <v>445</v>
      </c>
      <c r="C530" s="16" t="s">
        <v>447</v>
      </c>
      <c r="D530" s="16" t="s">
        <v>17</v>
      </c>
      <c r="E530" s="17">
        <v>1610656.36</v>
      </c>
      <c r="F530" s="17">
        <v>759664.47</v>
      </c>
      <c r="G530" s="12">
        <f t="shared" si="16"/>
        <v>850991.89000000013</v>
      </c>
      <c r="H530" s="13">
        <f t="shared" si="17"/>
        <v>0.47164900525398223</v>
      </c>
    </row>
    <row r="531" spans="1:8" ht="45" outlineLevel="6" x14ac:dyDescent="0.25">
      <c r="A531" s="5" t="s">
        <v>18</v>
      </c>
      <c r="B531" s="16" t="s">
        <v>445</v>
      </c>
      <c r="C531" s="16" t="s">
        <v>447</v>
      </c>
      <c r="D531" s="16" t="s">
        <v>19</v>
      </c>
      <c r="E531" s="17">
        <v>487400</v>
      </c>
      <c r="F531" s="17">
        <v>183488.58</v>
      </c>
      <c r="G531" s="12">
        <f t="shared" si="16"/>
        <v>303911.42000000004</v>
      </c>
      <c r="H531" s="13">
        <f t="shared" si="17"/>
        <v>0.37646405416495687</v>
      </c>
    </row>
    <row r="532" spans="1:8" ht="15.75" outlineLevel="6" x14ac:dyDescent="0.25">
      <c r="A532" s="5" t="s">
        <v>26</v>
      </c>
      <c r="B532" s="16" t="s">
        <v>445</v>
      </c>
      <c r="C532" s="16" t="s">
        <v>447</v>
      </c>
      <c r="D532" s="16" t="s">
        <v>27</v>
      </c>
      <c r="E532" s="17">
        <v>71100</v>
      </c>
      <c r="F532" s="17">
        <v>18444</v>
      </c>
      <c r="G532" s="12">
        <f t="shared" si="16"/>
        <v>52656</v>
      </c>
      <c r="H532" s="13">
        <f t="shared" si="17"/>
        <v>0.25940928270042196</v>
      </c>
    </row>
    <row r="533" spans="1:8" ht="33.75" outlineLevel="6" x14ac:dyDescent="0.25">
      <c r="A533" s="5" t="s">
        <v>422</v>
      </c>
      <c r="B533" s="16" t="s">
        <v>445</v>
      </c>
      <c r="C533" s="16" t="s">
        <v>447</v>
      </c>
      <c r="D533" s="16" t="s">
        <v>423</v>
      </c>
      <c r="E533" s="17">
        <v>3143.64</v>
      </c>
      <c r="F533" s="17">
        <v>3143.64</v>
      </c>
      <c r="G533" s="12">
        <f t="shared" si="16"/>
        <v>0</v>
      </c>
      <c r="H533" s="13">
        <f t="shared" si="17"/>
        <v>1</v>
      </c>
    </row>
    <row r="534" spans="1:8" ht="33.75" outlineLevel="3" x14ac:dyDescent="0.25">
      <c r="A534" s="7" t="s">
        <v>448</v>
      </c>
      <c r="B534" s="14" t="s">
        <v>445</v>
      </c>
      <c r="C534" s="14" t="s">
        <v>449</v>
      </c>
      <c r="D534" s="14"/>
      <c r="E534" s="15">
        <v>1572743</v>
      </c>
      <c r="F534" s="15">
        <v>696059.59</v>
      </c>
      <c r="G534" s="12">
        <f t="shared" si="16"/>
        <v>876683.41</v>
      </c>
      <c r="H534" s="13">
        <f t="shared" si="17"/>
        <v>0.44257681642836749</v>
      </c>
    </row>
    <row r="535" spans="1:8" ht="22.5" outlineLevel="6" x14ac:dyDescent="0.25">
      <c r="A535" s="5" t="s">
        <v>16</v>
      </c>
      <c r="B535" s="16" t="s">
        <v>445</v>
      </c>
      <c r="C535" s="16" t="s">
        <v>449</v>
      </c>
      <c r="D535" s="16" t="s">
        <v>17</v>
      </c>
      <c r="E535" s="17">
        <v>1144443</v>
      </c>
      <c r="F535" s="17">
        <v>513908.32</v>
      </c>
      <c r="G535" s="12">
        <f t="shared" si="16"/>
        <v>630534.67999999993</v>
      </c>
      <c r="H535" s="13">
        <f t="shared" si="17"/>
        <v>0.44904667161230399</v>
      </c>
    </row>
    <row r="536" spans="1:8" ht="45" outlineLevel="6" x14ac:dyDescent="0.25">
      <c r="A536" s="5" t="s">
        <v>18</v>
      </c>
      <c r="B536" s="16" t="s">
        <v>445</v>
      </c>
      <c r="C536" s="16" t="s">
        <v>449</v>
      </c>
      <c r="D536" s="16" t="s">
        <v>19</v>
      </c>
      <c r="E536" s="17">
        <v>342300</v>
      </c>
      <c r="F536" s="17">
        <v>150343.04000000001</v>
      </c>
      <c r="G536" s="12">
        <f t="shared" si="16"/>
        <v>191956.96</v>
      </c>
      <c r="H536" s="13">
        <f t="shared" si="17"/>
        <v>0.43921425650014612</v>
      </c>
    </row>
    <row r="537" spans="1:8" ht="15.75" outlineLevel="6" x14ac:dyDescent="0.25">
      <c r="A537" s="5" t="s">
        <v>26</v>
      </c>
      <c r="B537" s="16" t="s">
        <v>445</v>
      </c>
      <c r="C537" s="16" t="s">
        <v>449</v>
      </c>
      <c r="D537" s="16" t="s">
        <v>27</v>
      </c>
      <c r="E537" s="17">
        <v>86000</v>
      </c>
      <c r="F537" s="17">
        <v>31808.23</v>
      </c>
      <c r="G537" s="12">
        <f t="shared" si="16"/>
        <v>54191.770000000004</v>
      </c>
      <c r="H537" s="13">
        <f t="shared" si="17"/>
        <v>0.3698631395348837</v>
      </c>
    </row>
    <row r="538" spans="1:8" ht="15.75" x14ac:dyDescent="0.25">
      <c r="A538" s="7" t="s">
        <v>450</v>
      </c>
      <c r="B538" s="14" t="s">
        <v>451</v>
      </c>
      <c r="C538" s="14"/>
      <c r="D538" s="14"/>
      <c r="E538" s="15">
        <v>16531846.66</v>
      </c>
      <c r="F538" s="15">
        <v>5646955.8499999996</v>
      </c>
      <c r="G538" s="12">
        <f t="shared" si="16"/>
        <v>10884890.810000001</v>
      </c>
      <c r="H538" s="13">
        <f t="shared" si="17"/>
        <v>0.34158046382460211</v>
      </c>
    </row>
    <row r="539" spans="1:8" ht="15.75" outlineLevel="1" x14ac:dyDescent="0.25">
      <c r="A539" s="7" t="s">
        <v>452</v>
      </c>
      <c r="B539" s="14" t="s">
        <v>453</v>
      </c>
      <c r="C539" s="14"/>
      <c r="D539" s="14"/>
      <c r="E539" s="15">
        <v>12440208.58</v>
      </c>
      <c r="F539" s="15">
        <v>5646955.8499999996</v>
      </c>
      <c r="G539" s="12">
        <f t="shared" si="16"/>
        <v>6793252.7300000004</v>
      </c>
      <c r="H539" s="13">
        <f t="shared" si="17"/>
        <v>0.45392774676451603</v>
      </c>
    </row>
    <row r="540" spans="1:8" ht="22.5" outlineLevel="2" x14ac:dyDescent="0.25">
      <c r="A540" s="7" t="s">
        <v>454</v>
      </c>
      <c r="B540" s="14" t="s">
        <v>453</v>
      </c>
      <c r="C540" s="14" t="s">
        <v>455</v>
      </c>
      <c r="D540" s="14"/>
      <c r="E540" s="15">
        <v>12440208.58</v>
      </c>
      <c r="F540" s="15">
        <v>5646955.8499999996</v>
      </c>
      <c r="G540" s="12">
        <f t="shared" si="16"/>
        <v>6793252.7300000004</v>
      </c>
      <c r="H540" s="13">
        <f t="shared" si="17"/>
        <v>0.45392774676451603</v>
      </c>
    </row>
    <row r="541" spans="1:8" ht="22.5" outlineLevel="3" x14ac:dyDescent="0.25">
      <c r="A541" s="7" t="s">
        <v>456</v>
      </c>
      <c r="B541" s="14" t="s">
        <v>453</v>
      </c>
      <c r="C541" s="14" t="s">
        <v>457</v>
      </c>
      <c r="D541" s="14"/>
      <c r="E541" s="15">
        <v>1026353.98</v>
      </c>
      <c r="F541" s="15">
        <v>0</v>
      </c>
      <c r="G541" s="12">
        <f t="shared" si="16"/>
        <v>1026353.98</v>
      </c>
      <c r="H541" s="13">
        <f t="shared" si="17"/>
        <v>0</v>
      </c>
    </row>
    <row r="542" spans="1:8" ht="56.25" outlineLevel="4" x14ac:dyDescent="0.25">
      <c r="A542" s="7" t="s">
        <v>458</v>
      </c>
      <c r="B542" s="14" t="s">
        <v>453</v>
      </c>
      <c r="C542" s="14" t="s">
        <v>459</v>
      </c>
      <c r="D542" s="14"/>
      <c r="E542" s="15">
        <v>1026353.98</v>
      </c>
      <c r="F542" s="15">
        <v>0</v>
      </c>
      <c r="G542" s="12">
        <f t="shared" si="16"/>
        <v>1026353.98</v>
      </c>
      <c r="H542" s="13">
        <f t="shared" si="17"/>
        <v>0</v>
      </c>
    </row>
    <row r="543" spans="1:8" ht="33.75" outlineLevel="6" x14ac:dyDescent="0.25">
      <c r="A543" s="5" t="s">
        <v>153</v>
      </c>
      <c r="B543" s="16" t="s">
        <v>453</v>
      </c>
      <c r="C543" s="16" t="s">
        <v>459</v>
      </c>
      <c r="D543" s="16" t="s">
        <v>155</v>
      </c>
      <c r="E543" s="17">
        <v>1026353.98</v>
      </c>
      <c r="F543" s="17">
        <v>0</v>
      </c>
      <c r="G543" s="12">
        <f t="shared" si="16"/>
        <v>1026353.98</v>
      </c>
      <c r="H543" s="13">
        <f t="shared" si="17"/>
        <v>0</v>
      </c>
    </row>
    <row r="544" spans="1:8" ht="33.75" outlineLevel="3" x14ac:dyDescent="0.25">
      <c r="A544" s="7" t="s">
        <v>460</v>
      </c>
      <c r="B544" s="14" t="s">
        <v>453</v>
      </c>
      <c r="C544" s="14" t="s">
        <v>461</v>
      </c>
      <c r="D544" s="14"/>
      <c r="E544" s="15">
        <v>341000</v>
      </c>
      <c r="F544" s="15">
        <v>191500</v>
      </c>
      <c r="G544" s="12">
        <f t="shared" si="16"/>
        <v>149500</v>
      </c>
      <c r="H544" s="13">
        <f t="shared" si="17"/>
        <v>0.56158357771260992</v>
      </c>
    </row>
    <row r="545" spans="1:8" ht="22.5" outlineLevel="4" x14ac:dyDescent="0.25">
      <c r="A545" s="7" t="s">
        <v>462</v>
      </c>
      <c r="B545" s="14" t="s">
        <v>453</v>
      </c>
      <c r="C545" s="14" t="s">
        <v>463</v>
      </c>
      <c r="D545" s="14"/>
      <c r="E545" s="15">
        <v>310000</v>
      </c>
      <c r="F545" s="15">
        <v>191500</v>
      </c>
      <c r="G545" s="12">
        <f t="shared" si="16"/>
        <v>118500</v>
      </c>
      <c r="H545" s="13">
        <f t="shared" si="17"/>
        <v>0.61774193548387102</v>
      </c>
    </row>
    <row r="546" spans="1:8" ht="45" outlineLevel="6" x14ac:dyDescent="0.25">
      <c r="A546" s="5" t="s">
        <v>464</v>
      </c>
      <c r="B546" s="16" t="s">
        <v>453</v>
      </c>
      <c r="C546" s="16" t="s">
        <v>463</v>
      </c>
      <c r="D546" s="16" t="s">
        <v>465</v>
      </c>
      <c r="E546" s="17">
        <v>310000</v>
      </c>
      <c r="F546" s="17">
        <v>191500</v>
      </c>
      <c r="G546" s="12">
        <f t="shared" si="16"/>
        <v>118500</v>
      </c>
      <c r="H546" s="13">
        <f t="shared" si="17"/>
        <v>0.61774193548387102</v>
      </c>
    </row>
    <row r="547" spans="1:8" ht="33.75" outlineLevel="4" x14ac:dyDescent="0.25">
      <c r="A547" s="7" t="s">
        <v>466</v>
      </c>
      <c r="B547" s="14" t="s">
        <v>453</v>
      </c>
      <c r="C547" s="14" t="s">
        <v>467</v>
      </c>
      <c r="D547" s="14"/>
      <c r="E547" s="15">
        <v>31000</v>
      </c>
      <c r="F547" s="15">
        <v>0</v>
      </c>
      <c r="G547" s="12">
        <f t="shared" si="16"/>
        <v>31000</v>
      </c>
      <c r="H547" s="13">
        <f t="shared" si="17"/>
        <v>0</v>
      </c>
    </row>
    <row r="548" spans="1:8" ht="15.75" outlineLevel="6" x14ac:dyDescent="0.25">
      <c r="A548" s="5" t="s">
        <v>26</v>
      </c>
      <c r="B548" s="16" t="s">
        <v>453</v>
      </c>
      <c r="C548" s="16" t="s">
        <v>467</v>
      </c>
      <c r="D548" s="16" t="s">
        <v>27</v>
      </c>
      <c r="E548" s="17">
        <v>31000</v>
      </c>
      <c r="F548" s="17">
        <v>0</v>
      </c>
      <c r="G548" s="12">
        <f t="shared" si="16"/>
        <v>31000</v>
      </c>
      <c r="H548" s="13">
        <f t="shared" si="17"/>
        <v>0</v>
      </c>
    </row>
    <row r="549" spans="1:8" ht="22.5" outlineLevel="3" x14ac:dyDescent="0.25">
      <c r="A549" s="7" t="s">
        <v>468</v>
      </c>
      <c r="B549" s="14" t="s">
        <v>453</v>
      </c>
      <c r="C549" s="14" t="s">
        <v>469</v>
      </c>
      <c r="D549" s="14"/>
      <c r="E549" s="15">
        <v>11072854.6</v>
      </c>
      <c r="F549" s="15">
        <v>5455455.8499999996</v>
      </c>
      <c r="G549" s="12">
        <f t="shared" si="16"/>
        <v>5617398.75</v>
      </c>
      <c r="H549" s="13">
        <f t="shared" si="17"/>
        <v>0.49268739156025765</v>
      </c>
    </row>
    <row r="550" spans="1:8" ht="22.5" outlineLevel="4" x14ac:dyDescent="0.25">
      <c r="A550" s="7" t="s">
        <v>86</v>
      </c>
      <c r="B550" s="14" t="s">
        <v>453</v>
      </c>
      <c r="C550" s="14" t="s">
        <v>470</v>
      </c>
      <c r="D550" s="14"/>
      <c r="E550" s="15">
        <v>9188807.4299999997</v>
      </c>
      <c r="F550" s="15">
        <v>4737744.4800000004</v>
      </c>
      <c r="G550" s="12">
        <f t="shared" si="16"/>
        <v>4451062.9499999993</v>
      </c>
      <c r="H550" s="13">
        <f t="shared" si="17"/>
        <v>0.51559949602730992</v>
      </c>
    </row>
    <row r="551" spans="1:8" ht="15.75" outlineLevel="6" x14ac:dyDescent="0.25">
      <c r="A551" s="5" t="s">
        <v>88</v>
      </c>
      <c r="B551" s="16" t="s">
        <v>453</v>
      </c>
      <c r="C551" s="16" t="s">
        <v>470</v>
      </c>
      <c r="D551" s="16" t="s">
        <v>89</v>
      </c>
      <c r="E551" s="17">
        <v>5545500</v>
      </c>
      <c r="F551" s="17">
        <v>2760920.39</v>
      </c>
      <c r="G551" s="12">
        <f t="shared" si="16"/>
        <v>2784579.61</v>
      </c>
      <c r="H551" s="13">
        <f t="shared" si="17"/>
        <v>0.49786680912451542</v>
      </c>
    </row>
    <row r="552" spans="1:8" ht="22.5" outlineLevel="6" x14ac:dyDescent="0.25">
      <c r="A552" s="5" t="s">
        <v>315</v>
      </c>
      <c r="B552" s="16" t="s">
        <v>453</v>
      </c>
      <c r="C552" s="16" t="s">
        <v>470</v>
      </c>
      <c r="D552" s="16" t="s">
        <v>316</v>
      </c>
      <c r="E552" s="17">
        <v>3600</v>
      </c>
      <c r="F552" s="17">
        <v>1700</v>
      </c>
      <c r="G552" s="12">
        <f t="shared" si="16"/>
        <v>1900</v>
      </c>
      <c r="H552" s="13">
        <f t="shared" si="17"/>
        <v>0.47222222222222221</v>
      </c>
    </row>
    <row r="553" spans="1:8" ht="45" outlineLevel="6" x14ac:dyDescent="0.25">
      <c r="A553" s="5" t="s">
        <v>90</v>
      </c>
      <c r="B553" s="16" t="s">
        <v>453</v>
      </c>
      <c r="C553" s="16" t="s">
        <v>470</v>
      </c>
      <c r="D553" s="16" t="s">
        <v>91</v>
      </c>
      <c r="E553" s="17">
        <v>1674700</v>
      </c>
      <c r="F553" s="17">
        <v>848071.49</v>
      </c>
      <c r="G553" s="12">
        <f t="shared" si="16"/>
        <v>826628.51</v>
      </c>
      <c r="H553" s="13">
        <f t="shared" si="17"/>
        <v>0.50640203618558544</v>
      </c>
    </row>
    <row r="554" spans="1:8" ht="15.75" outlineLevel="6" x14ac:dyDescent="0.25">
      <c r="A554" s="5" t="s">
        <v>26</v>
      </c>
      <c r="B554" s="16" t="s">
        <v>453</v>
      </c>
      <c r="C554" s="16" t="s">
        <v>470</v>
      </c>
      <c r="D554" s="16" t="s">
        <v>27</v>
      </c>
      <c r="E554" s="17">
        <v>1242428.92</v>
      </c>
      <c r="F554" s="17">
        <v>675617.7</v>
      </c>
      <c r="G554" s="12">
        <f t="shared" si="16"/>
        <v>566811.22</v>
      </c>
      <c r="H554" s="13">
        <f t="shared" si="17"/>
        <v>0.54378780880277644</v>
      </c>
    </row>
    <row r="555" spans="1:8" ht="15.75" outlineLevel="6" x14ac:dyDescent="0.25">
      <c r="A555" s="5" t="s">
        <v>38</v>
      </c>
      <c r="B555" s="16" t="s">
        <v>453</v>
      </c>
      <c r="C555" s="16" t="s">
        <v>470</v>
      </c>
      <c r="D555" s="16" t="s">
        <v>39</v>
      </c>
      <c r="E555" s="17">
        <v>722578.51</v>
      </c>
      <c r="F555" s="17">
        <v>451434.9</v>
      </c>
      <c r="G555" s="12">
        <f t="shared" si="16"/>
        <v>271143.61</v>
      </c>
      <c r="H555" s="13">
        <f t="shared" si="17"/>
        <v>0.62475550234672772</v>
      </c>
    </row>
    <row r="556" spans="1:8" ht="22.5" outlineLevel="4" x14ac:dyDescent="0.25">
      <c r="A556" s="7" t="s">
        <v>471</v>
      </c>
      <c r="B556" s="14" t="s">
        <v>453</v>
      </c>
      <c r="C556" s="14" t="s">
        <v>472</v>
      </c>
      <c r="D556" s="14"/>
      <c r="E556" s="15">
        <v>162976.20000000001</v>
      </c>
      <c r="F556" s="15">
        <v>162534</v>
      </c>
      <c r="G556" s="12">
        <f t="shared" si="16"/>
        <v>442.20000000001164</v>
      </c>
      <c r="H556" s="13">
        <f t="shared" si="17"/>
        <v>0.99728672039230259</v>
      </c>
    </row>
    <row r="557" spans="1:8" ht="22.5" outlineLevel="6" x14ac:dyDescent="0.25">
      <c r="A557" s="5" t="s">
        <v>52</v>
      </c>
      <c r="B557" s="16" t="s">
        <v>453</v>
      </c>
      <c r="C557" s="16" t="s">
        <v>472</v>
      </c>
      <c r="D557" s="16" t="s">
        <v>53</v>
      </c>
      <c r="E557" s="17">
        <v>162976.20000000001</v>
      </c>
      <c r="F557" s="17">
        <v>162534</v>
      </c>
      <c r="G557" s="12">
        <f t="shared" si="16"/>
        <v>442.20000000001164</v>
      </c>
      <c r="H557" s="13">
        <f t="shared" si="17"/>
        <v>0.99728672039230259</v>
      </c>
    </row>
    <row r="558" spans="1:8" ht="22.5" outlineLevel="4" x14ac:dyDescent="0.25">
      <c r="A558" s="7" t="s">
        <v>30</v>
      </c>
      <c r="B558" s="14" t="s">
        <v>453</v>
      </c>
      <c r="C558" s="14" t="s">
        <v>473</v>
      </c>
      <c r="D558" s="14"/>
      <c r="E558" s="15">
        <v>11501.53</v>
      </c>
      <c r="F558" s="15">
        <v>1009.53</v>
      </c>
      <c r="G558" s="12">
        <f t="shared" si="16"/>
        <v>10492</v>
      </c>
      <c r="H558" s="13">
        <f t="shared" si="17"/>
        <v>8.7773539694284142E-2</v>
      </c>
    </row>
    <row r="559" spans="1:8" ht="15.75" outlineLevel="6" x14ac:dyDescent="0.25">
      <c r="A559" s="5" t="s">
        <v>32</v>
      </c>
      <c r="B559" s="16" t="s">
        <v>453</v>
      </c>
      <c r="C559" s="16" t="s">
        <v>473</v>
      </c>
      <c r="D559" s="16" t="s">
        <v>33</v>
      </c>
      <c r="E559" s="17">
        <v>5500</v>
      </c>
      <c r="F559" s="17">
        <v>1008</v>
      </c>
      <c r="G559" s="12">
        <f t="shared" si="16"/>
        <v>4492</v>
      </c>
      <c r="H559" s="13">
        <f t="shared" si="17"/>
        <v>0.18327272727272728</v>
      </c>
    </row>
    <row r="560" spans="1:8" ht="15.75" outlineLevel="6" x14ac:dyDescent="0.25">
      <c r="A560" s="5" t="s">
        <v>34</v>
      </c>
      <c r="B560" s="16" t="s">
        <v>453</v>
      </c>
      <c r="C560" s="16" t="s">
        <v>473</v>
      </c>
      <c r="D560" s="16" t="s">
        <v>35</v>
      </c>
      <c r="E560" s="17">
        <v>6001.53</v>
      </c>
      <c r="F560" s="17">
        <v>1.53</v>
      </c>
      <c r="G560" s="12">
        <f t="shared" si="16"/>
        <v>6000</v>
      </c>
      <c r="H560" s="13">
        <f t="shared" si="17"/>
        <v>2.5493499157714782E-4</v>
      </c>
    </row>
    <row r="561" spans="1:8" ht="15.75" outlineLevel="4" x14ac:dyDescent="0.25">
      <c r="A561" s="7" t="s">
        <v>328</v>
      </c>
      <c r="B561" s="14" t="s">
        <v>453</v>
      </c>
      <c r="C561" s="14" t="s">
        <v>474</v>
      </c>
      <c r="D561" s="14"/>
      <c r="E561" s="15">
        <v>1647.84</v>
      </c>
      <c r="F561" s="15">
        <v>1647.84</v>
      </c>
      <c r="G561" s="12">
        <f t="shared" si="16"/>
        <v>0</v>
      </c>
      <c r="H561" s="13">
        <f t="shared" si="17"/>
        <v>1</v>
      </c>
    </row>
    <row r="562" spans="1:8" ht="33.75" outlineLevel="6" x14ac:dyDescent="0.25">
      <c r="A562" s="5" t="s">
        <v>330</v>
      </c>
      <c r="B562" s="16" t="s">
        <v>453</v>
      </c>
      <c r="C562" s="16" t="s">
        <v>474</v>
      </c>
      <c r="D562" s="16" t="s">
        <v>331</v>
      </c>
      <c r="E562" s="17">
        <v>1647.84</v>
      </c>
      <c r="F562" s="17">
        <v>1647.84</v>
      </c>
      <c r="G562" s="12">
        <f t="shared" si="16"/>
        <v>0</v>
      </c>
      <c r="H562" s="13">
        <f t="shared" si="17"/>
        <v>1</v>
      </c>
    </row>
    <row r="563" spans="1:8" ht="22.5" outlineLevel="4" x14ac:dyDescent="0.25">
      <c r="A563" s="7" t="s">
        <v>135</v>
      </c>
      <c r="B563" s="14" t="s">
        <v>453</v>
      </c>
      <c r="C563" s="14" t="s">
        <v>475</v>
      </c>
      <c r="D563" s="14"/>
      <c r="E563" s="15">
        <v>1707921.6</v>
      </c>
      <c r="F563" s="15">
        <v>552520</v>
      </c>
      <c r="G563" s="12">
        <f t="shared" si="16"/>
        <v>1155401.6000000001</v>
      </c>
      <c r="H563" s="13">
        <f t="shared" si="17"/>
        <v>0.32350431073651154</v>
      </c>
    </row>
    <row r="564" spans="1:8" ht="15.75" outlineLevel="6" x14ac:dyDescent="0.25">
      <c r="A564" s="5" t="s">
        <v>26</v>
      </c>
      <c r="B564" s="16" t="s">
        <v>453</v>
      </c>
      <c r="C564" s="16" t="s">
        <v>475</v>
      </c>
      <c r="D564" s="16" t="s">
        <v>27</v>
      </c>
      <c r="E564" s="17">
        <v>1707921.6</v>
      </c>
      <c r="F564" s="17">
        <v>552520</v>
      </c>
      <c r="G564" s="12">
        <f t="shared" si="16"/>
        <v>1155401.6000000001</v>
      </c>
      <c r="H564" s="13">
        <f t="shared" si="17"/>
        <v>0.32350431073651154</v>
      </c>
    </row>
    <row r="565" spans="1:8" ht="15.75" outlineLevel="1" x14ac:dyDescent="0.25">
      <c r="A565" s="7" t="s">
        <v>476</v>
      </c>
      <c r="B565" s="14" t="s">
        <v>477</v>
      </c>
      <c r="C565" s="14"/>
      <c r="D565" s="14"/>
      <c r="E565" s="15">
        <v>4091638.08</v>
      </c>
      <c r="F565" s="15">
        <v>0</v>
      </c>
      <c r="G565" s="12">
        <f t="shared" si="16"/>
        <v>4091638.08</v>
      </c>
      <c r="H565" s="13">
        <f t="shared" si="17"/>
        <v>0</v>
      </c>
    </row>
    <row r="566" spans="1:8" ht="22.5" outlineLevel="2" x14ac:dyDescent="0.25">
      <c r="A566" s="7" t="s">
        <v>454</v>
      </c>
      <c r="B566" s="14" t="s">
        <v>477</v>
      </c>
      <c r="C566" s="14" t="s">
        <v>455</v>
      </c>
      <c r="D566" s="14"/>
      <c r="E566" s="15">
        <v>4091638.08</v>
      </c>
      <c r="F566" s="15">
        <v>0</v>
      </c>
      <c r="G566" s="12">
        <f t="shared" si="16"/>
        <v>4091638.08</v>
      </c>
      <c r="H566" s="13">
        <f t="shared" si="17"/>
        <v>0</v>
      </c>
    </row>
    <row r="567" spans="1:8" ht="22.5" outlineLevel="3" x14ac:dyDescent="0.25">
      <c r="A567" s="7" t="s">
        <v>456</v>
      </c>
      <c r="B567" s="14" t="s">
        <v>477</v>
      </c>
      <c r="C567" s="14" t="s">
        <v>457</v>
      </c>
      <c r="D567" s="14"/>
      <c r="E567" s="15">
        <v>636958.49</v>
      </c>
      <c r="F567" s="15">
        <v>0</v>
      </c>
      <c r="G567" s="12">
        <f t="shared" si="16"/>
        <v>636958.49</v>
      </c>
      <c r="H567" s="13">
        <f t="shared" si="17"/>
        <v>0</v>
      </c>
    </row>
    <row r="568" spans="1:8" ht="33.75" outlineLevel="4" x14ac:dyDescent="0.25">
      <c r="A568" s="7" t="s">
        <v>478</v>
      </c>
      <c r="B568" s="14" t="s">
        <v>477</v>
      </c>
      <c r="C568" s="14" t="s">
        <v>479</v>
      </c>
      <c r="D568" s="14"/>
      <c r="E568" s="15">
        <v>2.99</v>
      </c>
      <c r="F568" s="15">
        <v>0</v>
      </c>
      <c r="G568" s="12">
        <f t="shared" si="16"/>
        <v>2.99</v>
      </c>
      <c r="H568" s="13">
        <f t="shared" si="17"/>
        <v>0</v>
      </c>
    </row>
    <row r="569" spans="1:8" ht="15.75" outlineLevel="6" x14ac:dyDescent="0.25">
      <c r="A569" s="5" t="s">
        <v>26</v>
      </c>
      <c r="B569" s="16" t="s">
        <v>477</v>
      </c>
      <c r="C569" s="16" t="s">
        <v>479</v>
      </c>
      <c r="D569" s="16" t="s">
        <v>27</v>
      </c>
      <c r="E569" s="17">
        <v>2.99</v>
      </c>
      <c r="F569" s="17">
        <v>0</v>
      </c>
      <c r="G569" s="12">
        <f t="shared" si="16"/>
        <v>2.99</v>
      </c>
      <c r="H569" s="13">
        <f t="shared" si="17"/>
        <v>0</v>
      </c>
    </row>
    <row r="570" spans="1:8" ht="33.75" outlineLevel="4" x14ac:dyDescent="0.25">
      <c r="A570" s="7" t="s">
        <v>48</v>
      </c>
      <c r="B570" s="14" t="s">
        <v>477</v>
      </c>
      <c r="C570" s="14" t="s">
        <v>480</v>
      </c>
      <c r="D570" s="14"/>
      <c r="E570" s="15">
        <v>636955.5</v>
      </c>
      <c r="F570" s="15">
        <v>0</v>
      </c>
      <c r="G570" s="12">
        <f t="shared" si="16"/>
        <v>636955.5</v>
      </c>
      <c r="H570" s="13">
        <f t="shared" si="17"/>
        <v>0</v>
      </c>
    </row>
    <row r="571" spans="1:8" ht="15.75" outlineLevel="6" x14ac:dyDescent="0.25">
      <c r="A571" s="5" t="s">
        <v>26</v>
      </c>
      <c r="B571" s="16" t="s">
        <v>477</v>
      </c>
      <c r="C571" s="16" t="s">
        <v>480</v>
      </c>
      <c r="D571" s="16" t="s">
        <v>27</v>
      </c>
      <c r="E571" s="17">
        <v>636955.5</v>
      </c>
      <c r="F571" s="17">
        <v>0</v>
      </c>
      <c r="G571" s="12">
        <f t="shared" si="16"/>
        <v>636955.5</v>
      </c>
      <c r="H571" s="13">
        <f t="shared" si="17"/>
        <v>0</v>
      </c>
    </row>
    <row r="572" spans="1:8" ht="15.75" outlineLevel="3" x14ac:dyDescent="0.25">
      <c r="A572" s="7" t="s">
        <v>481</v>
      </c>
      <c r="B572" s="14" t="s">
        <v>477</v>
      </c>
      <c r="C572" s="14" t="s">
        <v>482</v>
      </c>
      <c r="D572" s="14"/>
      <c r="E572" s="15">
        <v>3454679.59</v>
      </c>
      <c r="F572" s="15">
        <v>0</v>
      </c>
      <c r="G572" s="12">
        <f t="shared" si="16"/>
        <v>3454679.59</v>
      </c>
      <c r="H572" s="13">
        <f t="shared" si="17"/>
        <v>0</v>
      </c>
    </row>
    <row r="573" spans="1:8" ht="67.5" outlineLevel="4" x14ac:dyDescent="0.25">
      <c r="A573" s="7" t="s">
        <v>483</v>
      </c>
      <c r="B573" s="14" t="s">
        <v>477</v>
      </c>
      <c r="C573" s="14" t="s">
        <v>484</v>
      </c>
      <c r="D573" s="14"/>
      <c r="E573" s="15">
        <v>3454679.59</v>
      </c>
      <c r="F573" s="15">
        <v>0</v>
      </c>
      <c r="G573" s="12">
        <f t="shared" si="16"/>
        <v>3454679.59</v>
      </c>
      <c r="H573" s="13">
        <f t="shared" si="17"/>
        <v>0</v>
      </c>
    </row>
    <row r="574" spans="1:8" ht="101.25" outlineLevel="5" x14ac:dyDescent="0.25">
      <c r="A574" s="8" t="s">
        <v>485</v>
      </c>
      <c r="B574" s="14" t="s">
        <v>477</v>
      </c>
      <c r="C574" s="14" t="s">
        <v>486</v>
      </c>
      <c r="D574" s="14"/>
      <c r="E574" s="15">
        <v>3454679.59</v>
      </c>
      <c r="F574" s="15">
        <v>0</v>
      </c>
      <c r="G574" s="12">
        <f t="shared" si="16"/>
        <v>3454679.59</v>
      </c>
      <c r="H574" s="13">
        <f t="shared" si="17"/>
        <v>0</v>
      </c>
    </row>
    <row r="575" spans="1:8" ht="15.75" outlineLevel="6" x14ac:dyDescent="0.25">
      <c r="A575" s="5" t="s">
        <v>26</v>
      </c>
      <c r="B575" s="16" t="s">
        <v>477</v>
      </c>
      <c r="C575" s="16" t="s">
        <v>486</v>
      </c>
      <c r="D575" s="16" t="s">
        <v>27</v>
      </c>
      <c r="E575" s="17">
        <v>3454679.59</v>
      </c>
      <c r="F575" s="17">
        <v>0</v>
      </c>
      <c r="G575" s="12">
        <f t="shared" si="16"/>
        <v>3454679.59</v>
      </c>
      <c r="H575" s="13">
        <f t="shared" si="17"/>
        <v>0</v>
      </c>
    </row>
    <row r="576" spans="1:8" ht="15.75" x14ac:dyDescent="0.25">
      <c r="A576" s="7" t="s">
        <v>487</v>
      </c>
      <c r="B576" s="14" t="s">
        <v>488</v>
      </c>
      <c r="C576" s="14"/>
      <c r="D576" s="14"/>
      <c r="E576" s="15">
        <v>2349700</v>
      </c>
      <c r="F576" s="15">
        <v>1286082.49</v>
      </c>
      <c r="G576" s="12">
        <f t="shared" si="16"/>
        <v>1063617.51</v>
      </c>
      <c r="H576" s="13">
        <f t="shared" si="17"/>
        <v>0.54733901774694638</v>
      </c>
    </row>
    <row r="577" spans="1:8" ht="15.75" outlineLevel="1" x14ac:dyDescent="0.25">
      <c r="A577" s="7" t="s">
        <v>489</v>
      </c>
      <c r="B577" s="14" t="s">
        <v>490</v>
      </c>
      <c r="C577" s="14"/>
      <c r="D577" s="14"/>
      <c r="E577" s="15">
        <v>2349700</v>
      </c>
      <c r="F577" s="15">
        <v>1286082.49</v>
      </c>
      <c r="G577" s="12">
        <f t="shared" si="16"/>
        <v>1063617.51</v>
      </c>
      <c r="H577" s="13">
        <f t="shared" si="17"/>
        <v>0.54733901774694638</v>
      </c>
    </row>
    <row r="578" spans="1:8" ht="56.25" outlineLevel="2" x14ac:dyDescent="0.25">
      <c r="A578" s="7" t="s">
        <v>491</v>
      </c>
      <c r="B578" s="14" t="s">
        <v>490</v>
      </c>
      <c r="C578" s="14" t="s">
        <v>492</v>
      </c>
      <c r="D578" s="14"/>
      <c r="E578" s="15">
        <v>2349700</v>
      </c>
      <c r="F578" s="15">
        <v>1286082.49</v>
      </c>
      <c r="G578" s="12">
        <f t="shared" si="16"/>
        <v>1063617.51</v>
      </c>
      <c r="H578" s="13">
        <f t="shared" si="17"/>
        <v>0.54733901774694638</v>
      </c>
    </row>
    <row r="579" spans="1:8" ht="22.5" outlineLevel="3" x14ac:dyDescent="0.25">
      <c r="A579" s="7" t="s">
        <v>493</v>
      </c>
      <c r="B579" s="14" t="s">
        <v>490</v>
      </c>
      <c r="C579" s="14" t="s">
        <v>494</v>
      </c>
      <c r="D579" s="14"/>
      <c r="E579" s="15">
        <v>1858000</v>
      </c>
      <c r="F579" s="15">
        <v>995371.26</v>
      </c>
      <c r="G579" s="12">
        <f t="shared" si="16"/>
        <v>862628.74</v>
      </c>
      <c r="H579" s="13">
        <f t="shared" si="17"/>
        <v>0.53572188374596341</v>
      </c>
    </row>
    <row r="580" spans="1:8" ht="56.25" outlineLevel="6" x14ac:dyDescent="0.25">
      <c r="A580" s="5" t="s">
        <v>237</v>
      </c>
      <c r="B580" s="16" t="s">
        <v>490</v>
      </c>
      <c r="C580" s="16" t="s">
        <v>494</v>
      </c>
      <c r="D580" s="16" t="s">
        <v>238</v>
      </c>
      <c r="E580" s="17">
        <v>1858000</v>
      </c>
      <c r="F580" s="17">
        <v>995371.26</v>
      </c>
      <c r="G580" s="12">
        <f t="shared" si="16"/>
        <v>862628.74</v>
      </c>
      <c r="H580" s="13">
        <f t="shared" si="17"/>
        <v>0.53572188374596341</v>
      </c>
    </row>
    <row r="581" spans="1:8" ht="78.75" outlineLevel="3" x14ac:dyDescent="0.25">
      <c r="A581" s="8" t="s">
        <v>495</v>
      </c>
      <c r="B581" s="14" t="s">
        <v>490</v>
      </c>
      <c r="C581" s="14" t="s">
        <v>496</v>
      </c>
      <c r="D581" s="14"/>
      <c r="E581" s="15">
        <v>491700</v>
      </c>
      <c r="F581" s="15">
        <v>290711.23</v>
      </c>
      <c r="G581" s="12">
        <f t="shared" si="16"/>
        <v>200988.77000000002</v>
      </c>
      <c r="H581" s="13">
        <f t="shared" si="17"/>
        <v>0.59123699410209474</v>
      </c>
    </row>
    <row r="582" spans="1:8" ht="56.25" outlineLevel="6" x14ac:dyDescent="0.25">
      <c r="A582" s="5" t="s">
        <v>237</v>
      </c>
      <c r="B582" s="16" t="s">
        <v>490</v>
      </c>
      <c r="C582" s="16" t="s">
        <v>496</v>
      </c>
      <c r="D582" s="16" t="s">
        <v>238</v>
      </c>
      <c r="E582" s="17">
        <v>491700</v>
      </c>
      <c r="F582" s="17">
        <v>290711.23</v>
      </c>
      <c r="G582" s="12">
        <f t="shared" si="16"/>
        <v>200988.77000000002</v>
      </c>
      <c r="H582" s="13">
        <f t="shared" si="17"/>
        <v>0.59123699410209474</v>
      </c>
    </row>
    <row r="583" spans="1:8" ht="45" x14ac:dyDescent="0.25">
      <c r="A583" s="7" t="s">
        <v>497</v>
      </c>
      <c r="B583" s="14" t="s">
        <v>498</v>
      </c>
      <c r="C583" s="14"/>
      <c r="D583" s="14"/>
      <c r="E583" s="15">
        <v>33620000</v>
      </c>
      <c r="F583" s="15">
        <v>14681005</v>
      </c>
      <c r="G583" s="12">
        <f t="shared" si="16"/>
        <v>18938995</v>
      </c>
      <c r="H583" s="13">
        <f t="shared" si="17"/>
        <v>0.43667474717430099</v>
      </c>
    </row>
    <row r="584" spans="1:8" ht="22.5" outlineLevel="1" x14ac:dyDescent="0.25">
      <c r="A584" s="7" t="s">
        <v>499</v>
      </c>
      <c r="B584" s="14" t="s">
        <v>500</v>
      </c>
      <c r="C584" s="14"/>
      <c r="D584" s="14"/>
      <c r="E584" s="15">
        <v>33620000</v>
      </c>
      <c r="F584" s="15">
        <v>14681005</v>
      </c>
      <c r="G584" s="12">
        <f t="shared" si="16"/>
        <v>18938995</v>
      </c>
      <c r="H584" s="13">
        <f t="shared" si="17"/>
        <v>0.43667474717430099</v>
      </c>
    </row>
    <row r="585" spans="1:8" ht="45" outlineLevel="2" x14ac:dyDescent="0.25">
      <c r="A585" s="7" t="s">
        <v>28</v>
      </c>
      <c r="B585" s="14" t="s">
        <v>500</v>
      </c>
      <c r="C585" s="14" t="s">
        <v>29</v>
      </c>
      <c r="D585" s="14"/>
      <c r="E585" s="15">
        <v>33620000</v>
      </c>
      <c r="F585" s="15">
        <v>14681005</v>
      </c>
      <c r="G585" s="12">
        <f t="shared" si="16"/>
        <v>18938995</v>
      </c>
      <c r="H585" s="13">
        <f t="shared" si="17"/>
        <v>0.43667474717430099</v>
      </c>
    </row>
    <row r="586" spans="1:8" ht="33.75" outlineLevel="3" x14ac:dyDescent="0.25">
      <c r="A586" s="7" t="s">
        <v>501</v>
      </c>
      <c r="B586" s="14" t="s">
        <v>500</v>
      </c>
      <c r="C586" s="14" t="s">
        <v>502</v>
      </c>
      <c r="D586" s="14"/>
      <c r="E586" s="15">
        <v>400000</v>
      </c>
      <c r="F586" s="15">
        <v>200000</v>
      </c>
      <c r="G586" s="12">
        <f t="shared" si="16"/>
        <v>200000</v>
      </c>
      <c r="H586" s="13">
        <f t="shared" si="17"/>
        <v>0.5</v>
      </c>
    </row>
    <row r="587" spans="1:8" ht="15.75" outlineLevel="6" x14ac:dyDescent="0.25">
      <c r="A587" s="5" t="s">
        <v>133</v>
      </c>
      <c r="B587" s="16" t="s">
        <v>500</v>
      </c>
      <c r="C587" s="16" t="s">
        <v>502</v>
      </c>
      <c r="D587" s="16" t="s">
        <v>134</v>
      </c>
      <c r="E587" s="17">
        <v>400000</v>
      </c>
      <c r="F587" s="17">
        <v>200000</v>
      </c>
      <c r="G587" s="12">
        <f t="shared" si="16"/>
        <v>200000</v>
      </c>
      <c r="H587" s="13">
        <f t="shared" si="17"/>
        <v>0.5</v>
      </c>
    </row>
    <row r="588" spans="1:8" ht="33.75" outlineLevel="3" x14ac:dyDescent="0.25">
      <c r="A588" s="7" t="s">
        <v>48</v>
      </c>
      <c r="B588" s="14" t="s">
        <v>500</v>
      </c>
      <c r="C588" s="14" t="s">
        <v>146</v>
      </c>
      <c r="D588" s="14"/>
      <c r="E588" s="15">
        <v>33220000</v>
      </c>
      <c r="F588" s="15">
        <v>14481005</v>
      </c>
      <c r="G588" s="12">
        <f t="shared" si="16"/>
        <v>18738995</v>
      </c>
      <c r="H588" s="13">
        <f t="shared" si="17"/>
        <v>0.43591225165562913</v>
      </c>
    </row>
    <row r="589" spans="1:8" ht="15.75" outlineLevel="6" x14ac:dyDescent="0.25">
      <c r="A589" s="5" t="s">
        <v>133</v>
      </c>
      <c r="B589" s="16" t="s">
        <v>500</v>
      </c>
      <c r="C589" s="16" t="s">
        <v>146</v>
      </c>
      <c r="D589" s="16" t="s">
        <v>134</v>
      </c>
      <c r="E589" s="17">
        <v>33220000</v>
      </c>
      <c r="F589" s="17">
        <v>14481005</v>
      </c>
      <c r="G589" s="12">
        <f t="shared" si="16"/>
        <v>18738995</v>
      </c>
      <c r="H589" s="13">
        <f t="shared" si="17"/>
        <v>0.43591225165562913</v>
      </c>
    </row>
  </sheetData>
  <mergeCells count="3">
    <mergeCell ref="A6:H6"/>
    <mergeCell ref="A7:H7"/>
    <mergeCell ref="A8:H8"/>
  </mergeCells>
  <pageMargins left="0.74803149606299213" right="0.55118110236220474" top="1.1811023622047245" bottom="0.78740157480314965" header="0.51181102362204722" footer="0.51181102362204722"/>
  <pageSetup paperSize="9" scale="98" fitToHeight="0" orientation="landscape" r:id="rId1"/>
  <headerFooter alignWithMargins="0">
    <oddHeader>&amp;RПриложение 3
к отчету об исполнении бюджета Суровикинского
муниципального района за 1 полугодие 2023 год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rep:2.55.0.239</dc:description>
  <cp:lastModifiedBy>SpecOO</cp:lastModifiedBy>
  <cp:lastPrinted>2023-08-25T11:04:55Z</cp:lastPrinted>
  <dcterms:created xsi:type="dcterms:W3CDTF">2023-07-13T08:52:25Z</dcterms:created>
  <dcterms:modified xsi:type="dcterms:W3CDTF">2023-08-30T13:38:40Z</dcterms:modified>
</cp:coreProperties>
</file>