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S13" i="1"/>
  <c r="AT13"/>
  <c r="AR13"/>
  <c r="AP20"/>
  <c r="AQ20"/>
  <c r="AO20"/>
  <c r="AQ18"/>
  <c r="AO18"/>
  <c r="AP18"/>
  <c r="AQ13"/>
  <c r="AQ7"/>
  <c r="M8"/>
  <c r="N19"/>
  <c r="AB19"/>
  <c r="M19"/>
  <c r="AN20"/>
  <c r="AN18"/>
  <c r="AT8"/>
  <c r="AD19"/>
  <c r="AC19"/>
  <c r="L19"/>
  <c r="M14"/>
  <c r="AC8"/>
  <c r="AD8"/>
  <c r="AB8"/>
  <c r="Y18"/>
  <c r="Y20" s="1"/>
  <c r="Z18"/>
  <c r="Z20" s="1"/>
  <c r="X18"/>
  <c r="X20" s="1"/>
  <c r="AA8"/>
  <c r="U18"/>
  <c r="U20" s="1"/>
  <c r="W13"/>
  <c r="W14"/>
  <c r="W11"/>
  <c r="W7"/>
  <c r="W8"/>
  <c r="AM11"/>
  <c r="AT11"/>
  <c r="AS11"/>
  <c r="AR11"/>
  <c r="AL18"/>
  <c r="AL20" s="1"/>
  <c r="AK18"/>
  <c r="AK20" s="1"/>
  <c r="AS10"/>
  <c r="AT10"/>
  <c r="AR10"/>
  <c r="AM10"/>
  <c r="AF19"/>
  <c r="Q20"/>
  <c r="R20"/>
  <c r="S20" s="1"/>
  <c r="P20"/>
  <c r="S19"/>
  <c r="W10"/>
  <c r="AJ18"/>
  <c r="AJ20" s="1"/>
  <c r="AM13"/>
  <c r="AM7"/>
  <c r="AM8"/>
  <c r="AT7"/>
  <c r="AS7"/>
  <c r="AS8"/>
  <c r="AR7"/>
  <c r="AR8"/>
  <c r="AM6"/>
  <c r="AT6"/>
  <c r="AS6"/>
  <c r="AR6"/>
  <c r="AD7"/>
  <c r="AD9"/>
  <c r="AD10"/>
  <c r="AD11"/>
  <c r="AD12"/>
  <c r="AD13"/>
  <c r="AD14"/>
  <c r="AD15"/>
  <c r="AD16"/>
  <c r="AD17"/>
  <c r="AC7"/>
  <c r="AC9"/>
  <c r="AC10"/>
  <c r="AC11"/>
  <c r="AC12"/>
  <c r="AC13"/>
  <c r="AC14"/>
  <c r="AC15"/>
  <c r="AC16"/>
  <c r="AC17"/>
  <c r="AD6"/>
  <c r="AC6"/>
  <c r="W6"/>
  <c r="M6"/>
  <c r="G17"/>
  <c r="V18"/>
  <c r="V20" s="1"/>
  <c r="T18"/>
  <c r="T20" s="1"/>
  <c r="W16"/>
  <c r="AU13" l="1"/>
  <c r="AA20"/>
  <c r="AE13"/>
  <c r="AA18"/>
  <c r="AE11"/>
  <c r="AD18"/>
  <c r="AE16"/>
  <c r="AE14"/>
  <c r="AE10"/>
  <c r="AE7"/>
  <c r="AU10"/>
  <c r="AU11"/>
  <c r="AE8"/>
  <c r="AU8"/>
  <c r="AS18"/>
  <c r="AS20" s="1"/>
  <c r="AT18"/>
  <c r="AT20" s="1"/>
  <c r="AU7"/>
  <c r="AR18"/>
  <c r="AR20" s="1"/>
  <c r="AM20"/>
  <c r="AD20"/>
  <c r="AU6"/>
  <c r="AM18"/>
  <c r="AE6"/>
  <c r="AC18"/>
  <c r="AC20" s="1"/>
  <c r="W18"/>
  <c r="W20"/>
  <c r="AB20"/>
  <c r="D18"/>
  <c r="D20" s="1"/>
  <c r="G14"/>
  <c r="G15"/>
  <c r="G9"/>
  <c r="G10"/>
  <c r="G6"/>
  <c r="G8"/>
  <c r="G11"/>
  <c r="L8"/>
  <c r="AF8" s="1"/>
  <c r="L7"/>
  <c r="AF7" s="1"/>
  <c r="L9"/>
  <c r="L10"/>
  <c r="AF10" s="1"/>
  <c r="L11"/>
  <c r="AF11" s="1"/>
  <c r="L12"/>
  <c r="AF12" s="1"/>
  <c r="L13"/>
  <c r="AF13" s="1"/>
  <c r="L14"/>
  <c r="AF14" s="1"/>
  <c r="L15"/>
  <c r="AF15" s="1"/>
  <c r="L16"/>
  <c r="AF16" s="1"/>
  <c r="L17"/>
  <c r="AF17" s="1"/>
  <c r="L6"/>
  <c r="AG8"/>
  <c r="G19"/>
  <c r="G7"/>
  <c r="G16"/>
  <c r="G12"/>
  <c r="G13"/>
  <c r="AH19"/>
  <c r="AG19"/>
  <c r="N7"/>
  <c r="AH7" s="1"/>
  <c r="N8"/>
  <c r="AH8" s="1"/>
  <c r="N9"/>
  <c r="AH9" s="1"/>
  <c r="N10"/>
  <c r="AH10" s="1"/>
  <c r="N11"/>
  <c r="AH11" s="1"/>
  <c r="N12"/>
  <c r="AH12" s="1"/>
  <c r="N13"/>
  <c r="AH13" s="1"/>
  <c r="N14"/>
  <c r="AH14" s="1"/>
  <c r="N15"/>
  <c r="AH15" s="1"/>
  <c r="N16"/>
  <c r="AH16" s="1"/>
  <c r="N17"/>
  <c r="AH17" s="1"/>
  <c r="M7"/>
  <c r="AG7" s="1"/>
  <c r="M9"/>
  <c r="M10"/>
  <c r="AG10" s="1"/>
  <c r="M11"/>
  <c r="M12"/>
  <c r="AG12" s="1"/>
  <c r="M13"/>
  <c r="AG14"/>
  <c r="M15"/>
  <c r="M16"/>
  <c r="AG16" s="1"/>
  <c r="M17"/>
  <c r="N6"/>
  <c r="AH6" s="1"/>
  <c r="AG6"/>
  <c r="F18"/>
  <c r="F20" s="1"/>
  <c r="E18"/>
  <c r="E20" s="1"/>
  <c r="AU20" l="1"/>
  <c r="AF6"/>
  <c r="L18"/>
  <c r="AU18"/>
  <c r="AE20"/>
  <c r="AE18"/>
  <c r="O9"/>
  <c r="AG9"/>
  <c r="AI9" s="1"/>
  <c r="L20"/>
  <c r="AF9"/>
  <c r="AF18" s="1"/>
  <c r="AF20" s="1"/>
  <c r="AI14"/>
  <c r="AI12"/>
  <c r="AG17"/>
  <c r="AI17" s="1"/>
  <c r="O17"/>
  <c r="AI16"/>
  <c r="O15"/>
  <c r="AG15"/>
  <c r="AI15" s="1"/>
  <c r="O13"/>
  <c r="AG13"/>
  <c r="AI13" s="1"/>
  <c r="O11"/>
  <c r="AG11"/>
  <c r="AI11" s="1"/>
  <c r="O10"/>
  <c r="AI10"/>
  <c r="AI8"/>
  <c r="AH18"/>
  <c r="AH20" s="1"/>
  <c r="AI7"/>
  <c r="AI6"/>
  <c r="AI19"/>
  <c r="O14"/>
  <c r="O6"/>
  <c r="O8"/>
  <c r="O7"/>
  <c r="O16"/>
  <c r="O12"/>
  <c r="O19"/>
  <c r="G20"/>
  <c r="G18"/>
  <c r="M18"/>
  <c r="M20" s="1"/>
  <c r="N18"/>
  <c r="AG18" l="1"/>
  <c r="AG20" s="1"/>
  <c r="AI20" s="1"/>
  <c r="N20"/>
  <c r="O20" s="1"/>
  <c r="O18"/>
  <c r="AI18" l="1"/>
</calcChain>
</file>

<file path=xl/sharedStrings.xml><?xml version="1.0" encoding="utf-8"?>
<sst xmlns="http://schemas.openxmlformats.org/spreadsheetml/2006/main" count="73" uniqueCount="33">
  <si>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</si>
  <si>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</si>
  <si>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</si>
  <si>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</si>
  <si>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</si>
  <si>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</si>
  <si>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№ п/п</t>
  </si>
  <si>
    <t>Всего коллективных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</si>
  <si>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</si>
  <si>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</si>
  <si>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</si>
  <si>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</si>
  <si>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</si>
  <si>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</si>
  <si>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</si>
  <si>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</si>
  <si>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</si>
  <si>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</si>
  <si>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</si>
  <si>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"Агрочир"</t>
  </si>
  <si>
    <t>АПТ</t>
  </si>
  <si>
    <t>АО "Пригородное"</t>
  </si>
  <si>
    <t>ячмень</t>
  </si>
  <si>
    <t>ЗЕРНОВЫЕ ВСЕГО</t>
  </si>
  <si>
    <t>яровые зерновые всего</t>
  </si>
  <si>
    <t>ТЕХНИЧЕСКИЕ ВСЕГО</t>
  </si>
  <si>
    <t>Наименование          хозяйства</t>
  </si>
  <si>
    <t>Крестьянские хоз-ва</t>
  </si>
  <si>
    <t>яровая пшеница</t>
  </si>
  <si>
    <t>горчица</t>
  </si>
  <si>
    <t>овес</t>
  </si>
  <si>
    <t>лен</t>
  </si>
  <si>
    <t xml:space="preserve"> Полевые работы  по сельскохозяйственным предприятиям Суровикинского муниципального района на 10.08.2020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</si>
</sst>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tabSelected="1" view="pageBreakPreview" topLeftCell="Z1" zoomScale="91" zoomScaleNormal="90" zoomScaleSheetLayoutView="91" workbookViewId="0">
      <selection activeCell="T21" sqref="T21"/>
    </sheetView>
  </sheetViews>
  <sheetFormatPr defaultRowHeight="15"/>
  <cols>
    <col min="1" max="1" width="5" customWidth="1"/>
    <col min="2" max="2" width="21.42578125" customWidth="1"/>
    <col min="3" max="3" width="6.5703125" customWidth="1"/>
    <col min="4" max="4" width="10.140625" customWidth="1"/>
    <col min="5" max="5" width="9.7109375" customWidth="1"/>
    <col min="6" max="6" width="10" customWidth="1"/>
    <col min="7" max="7" width="9.42578125" customWidth="1"/>
    <col min="8" max="8" width="6.85546875" hidden="1" customWidth="1"/>
    <col min="9" max="9" width="7.42578125" hidden="1" customWidth="1"/>
    <col min="10" max="10" width="6" hidden="1" customWidth="1"/>
    <col min="11" max="11" width="2.28515625" hidden="1" customWidth="1"/>
    <col min="12" max="12" width="8.7109375" bestFit="1" customWidth="1"/>
    <col min="13" max="13" width="9.140625" customWidth="1"/>
    <col min="14" max="14" width="10.5703125" customWidth="1"/>
    <col min="15" max="15" width="8.5703125" customWidth="1"/>
    <col min="16" max="16" width="8.7109375" hidden="1" customWidth="1"/>
    <col min="17" max="19" width="8.7109375" customWidth="1"/>
    <col min="20" max="20" width="7.5703125" customWidth="1"/>
    <col min="21" max="21" width="8" customWidth="1"/>
    <col min="22" max="22" width="7.85546875" customWidth="1"/>
    <col min="23" max="23" width="7" customWidth="1"/>
    <col min="24" max="24" width="7.140625" hidden="1" customWidth="1"/>
    <col min="25" max="25" width="8.85546875" customWidth="1"/>
    <col min="26" max="27" width="7.140625" customWidth="1"/>
    <col min="28" max="33" width="9.28515625" bestFit="1" customWidth="1"/>
    <col min="34" max="34" width="10.5703125" customWidth="1"/>
    <col min="35" max="35" width="9.28515625" customWidth="1"/>
    <col min="36" max="36" width="8.28515625" hidden="1" customWidth="1"/>
    <col min="40" max="40" width="8.5703125" customWidth="1"/>
    <col min="41" max="41" width="8.28515625" customWidth="1"/>
    <col min="42" max="42" width="8.85546875" customWidth="1"/>
    <col min="47" max="47" width="9.5703125" customWidth="1"/>
  </cols>
  <sheetData>
    <row r="1" spans="1:47" ht="4.5" customHeight="1">
      <c r="E1" s="1"/>
    </row>
    <row r="2" spans="1:47" ht="21.75" hidden="1" customHeight="1"/>
    <row r="3" spans="1:47" ht="27.75" customHeight="1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8"/>
      <c r="V3" s="48"/>
      <c r="W3" s="48"/>
      <c r="X3" s="36"/>
      <c r="Y3" s="36"/>
      <c r="Z3" s="36"/>
      <c r="AA3" s="36"/>
    </row>
    <row r="4" spans="1:47" ht="23.25" customHeight="1">
      <c r="A4" s="56" t="s">
        <v>6</v>
      </c>
      <c r="B4" s="52" t="s">
        <v>26</v>
      </c>
      <c r="C4" s="53"/>
      <c r="D4" s="49" t="s">
        <v>0</v>
      </c>
      <c r="E4" s="50"/>
      <c r="F4" s="50"/>
      <c r="G4" s="51"/>
      <c r="H4" s="49" t="s">
        <v>3</v>
      </c>
      <c r="I4" s="50"/>
      <c r="J4" s="50"/>
      <c r="K4" s="51"/>
      <c r="L4" s="49" t="s">
        <v>5</v>
      </c>
      <c r="M4" s="50"/>
      <c r="N4" s="50"/>
      <c r="O4" s="51"/>
      <c r="P4" s="49" t="s">
        <v>28</v>
      </c>
      <c r="Q4" s="50"/>
      <c r="R4" s="50"/>
      <c r="S4" s="51"/>
      <c r="T4" s="58" t="s">
        <v>22</v>
      </c>
      <c r="U4" s="59"/>
      <c r="V4" s="59"/>
      <c r="W4" s="60"/>
      <c r="X4" s="58" t="s">
        <v>30</v>
      </c>
      <c r="Y4" s="59"/>
      <c r="Z4" s="59"/>
      <c r="AA4" s="60"/>
      <c r="AB4" s="58" t="s">
        <v>24</v>
      </c>
      <c r="AC4" s="59"/>
      <c r="AD4" s="59"/>
      <c r="AE4" s="60"/>
      <c r="AF4" s="58" t="s">
        <v>23</v>
      </c>
      <c r="AG4" s="59"/>
      <c r="AH4" s="59"/>
      <c r="AI4" s="60"/>
      <c r="AJ4" s="58" t="s">
        <v>29</v>
      </c>
      <c r="AK4" s="59"/>
      <c r="AL4" s="59"/>
      <c r="AM4" s="60"/>
      <c r="AN4" s="58" t="s">
        <v>31</v>
      </c>
      <c r="AO4" s="59"/>
      <c r="AP4" s="59"/>
      <c r="AQ4" s="60"/>
      <c r="AR4" s="58" t="s">
        <v>25</v>
      </c>
      <c r="AS4" s="59"/>
      <c r="AT4" s="59"/>
      <c r="AU4" s="60"/>
    </row>
    <row r="5" spans="1:47" ht="87">
      <c r="A5" s="57"/>
      <c r="B5" s="54"/>
      <c r="C5" s="55"/>
      <c r="D5" s="5" t="s">
        <v>17</v>
      </c>
      <c r="E5" s="5" t="s">
        <v>1</v>
      </c>
      <c r="F5" s="5" t="s">
        <v>4</v>
      </c>
      <c r="G5" s="5" t="s">
        <v>2</v>
      </c>
      <c r="H5" s="5" t="s">
        <v>17</v>
      </c>
      <c r="I5" s="5" t="s">
        <v>1</v>
      </c>
      <c r="J5" s="5" t="s">
        <v>4</v>
      </c>
      <c r="K5" s="5" t="s">
        <v>2</v>
      </c>
      <c r="L5" s="5" t="s">
        <v>17</v>
      </c>
      <c r="M5" s="5" t="s">
        <v>1</v>
      </c>
      <c r="N5" s="5" t="s">
        <v>4</v>
      </c>
      <c r="O5" s="5" t="s">
        <v>2</v>
      </c>
      <c r="P5" s="5" t="s">
        <v>17</v>
      </c>
      <c r="Q5" s="5" t="s">
        <v>1</v>
      </c>
      <c r="R5" s="5" t="s">
        <v>4</v>
      </c>
      <c r="S5" s="5" t="s">
        <v>2</v>
      </c>
      <c r="T5" s="5" t="s">
        <v>17</v>
      </c>
      <c r="U5" s="5" t="s">
        <v>1</v>
      </c>
      <c r="V5" s="5" t="s">
        <v>4</v>
      </c>
      <c r="W5" s="5" t="s">
        <v>2</v>
      </c>
      <c r="X5" s="5" t="s">
        <v>17</v>
      </c>
      <c r="Y5" s="5" t="s">
        <v>1</v>
      </c>
      <c r="Z5" s="5" t="s">
        <v>4</v>
      </c>
      <c r="AA5" s="5" t="s">
        <v>2</v>
      </c>
      <c r="AB5" s="5" t="s">
        <v>17</v>
      </c>
      <c r="AC5" s="5" t="s">
        <v>1</v>
      </c>
      <c r="AD5" s="5" t="s">
        <v>4</v>
      </c>
      <c r="AE5" s="5" t="s">
        <v>2</v>
      </c>
      <c r="AF5" s="5" t="s">
        <v>17</v>
      </c>
      <c r="AG5" s="5" t="s">
        <v>1</v>
      </c>
      <c r="AH5" s="5" t="s">
        <v>4</v>
      </c>
      <c r="AI5" s="5" t="s">
        <v>2</v>
      </c>
      <c r="AJ5" s="5" t="s">
        <v>17</v>
      </c>
      <c r="AK5" s="5" t="s">
        <v>1</v>
      </c>
      <c r="AL5" s="5" t="s">
        <v>4</v>
      </c>
      <c r="AM5" s="5" t="s">
        <v>2</v>
      </c>
      <c r="AN5" s="5" t="s">
        <v>17</v>
      </c>
      <c r="AO5" s="5" t="s">
        <v>1</v>
      </c>
      <c r="AP5" s="5" t="s">
        <v>4</v>
      </c>
      <c r="AQ5" s="5" t="s">
        <v>2</v>
      </c>
      <c r="AR5" s="5" t="s">
        <v>17</v>
      </c>
      <c r="AS5" s="5" t="s">
        <v>1</v>
      </c>
      <c r="AT5" s="5" t="s">
        <v>4</v>
      </c>
      <c r="AU5" s="5" t="s">
        <v>2</v>
      </c>
    </row>
    <row r="6" spans="1:47" ht="18.75">
      <c r="A6" s="22">
        <v>1</v>
      </c>
      <c r="B6" s="44" t="s">
        <v>9</v>
      </c>
      <c r="C6" s="45"/>
      <c r="D6" s="20">
        <v>2300</v>
      </c>
      <c r="E6" s="17">
        <v>2300</v>
      </c>
      <c r="F6" s="17">
        <v>6187</v>
      </c>
      <c r="G6" s="18">
        <f>F6/E6*10</f>
        <v>26.9</v>
      </c>
      <c r="H6" s="10"/>
      <c r="I6" s="10"/>
      <c r="J6" s="10"/>
      <c r="K6" s="11"/>
      <c r="L6" s="10">
        <f>D6</f>
        <v>2300</v>
      </c>
      <c r="M6" s="10">
        <f>E6+I6</f>
        <v>2300</v>
      </c>
      <c r="N6" s="10">
        <f>F6+J6</f>
        <v>6187</v>
      </c>
      <c r="O6" s="11">
        <f>N6/M6*10</f>
        <v>26.9</v>
      </c>
      <c r="P6" s="11"/>
      <c r="Q6" s="11"/>
      <c r="R6" s="11"/>
      <c r="S6" s="11"/>
      <c r="T6" s="31">
        <v>250</v>
      </c>
      <c r="U6" s="31">
        <v>250</v>
      </c>
      <c r="V6" s="31">
        <v>425</v>
      </c>
      <c r="W6" s="31">
        <f>V6/U6*10</f>
        <v>17</v>
      </c>
      <c r="X6" s="31"/>
      <c r="Y6" s="31"/>
      <c r="Z6" s="31"/>
      <c r="AA6" s="31"/>
      <c r="AB6" s="21">
        <v>250</v>
      </c>
      <c r="AC6" s="21">
        <f>U6</f>
        <v>250</v>
      </c>
      <c r="AD6" s="21">
        <f>V6</f>
        <v>425</v>
      </c>
      <c r="AE6" s="24">
        <f>AD6/AC6*10</f>
        <v>17</v>
      </c>
      <c r="AF6" s="21">
        <f t="shared" ref="AF6:AF17" si="0">L6+AB6</f>
        <v>2550</v>
      </c>
      <c r="AG6" s="21">
        <f t="shared" ref="AG6:AG17" si="1">M6+AC6</f>
        <v>2550</v>
      </c>
      <c r="AH6" s="21">
        <f t="shared" ref="AH6:AH17" si="2">N6+AD6</f>
        <v>6612</v>
      </c>
      <c r="AI6" s="24">
        <f>AH6/AG6*10</f>
        <v>25.929411764705883</v>
      </c>
      <c r="AJ6" s="27">
        <v>250</v>
      </c>
      <c r="AK6" s="27">
        <v>250</v>
      </c>
      <c r="AL6" s="27">
        <v>150</v>
      </c>
      <c r="AM6" s="27">
        <f>AL6/AK6*10</f>
        <v>6</v>
      </c>
      <c r="AN6" s="27"/>
      <c r="AO6" s="27"/>
      <c r="AP6" s="27"/>
      <c r="AQ6" s="27"/>
      <c r="AR6" s="27">
        <f>AJ6</f>
        <v>250</v>
      </c>
      <c r="AS6" s="27">
        <f>AK6</f>
        <v>250</v>
      </c>
      <c r="AT6" s="27">
        <f>AL6</f>
        <v>150</v>
      </c>
      <c r="AU6" s="28">
        <f>AT6/AS6*10</f>
        <v>6</v>
      </c>
    </row>
    <row r="7" spans="1:47" ht="18.75">
      <c r="A7" s="22">
        <v>2</v>
      </c>
      <c r="B7" s="44" t="s">
        <v>10</v>
      </c>
      <c r="C7" s="45"/>
      <c r="D7" s="20">
        <v>3580</v>
      </c>
      <c r="E7" s="17">
        <v>3580</v>
      </c>
      <c r="F7" s="17">
        <v>9675</v>
      </c>
      <c r="G7" s="18">
        <f>F7/E7*10</f>
        <v>27.02513966480447</v>
      </c>
      <c r="H7" s="10"/>
      <c r="I7" s="10"/>
      <c r="J7" s="10"/>
      <c r="K7" s="11"/>
      <c r="L7" s="10">
        <f t="shared" ref="L7:L17" si="3">D7</f>
        <v>3580</v>
      </c>
      <c r="M7" s="10">
        <f t="shared" ref="M7:M17" si="4">E7+I7</f>
        <v>3580</v>
      </c>
      <c r="N7" s="10">
        <f t="shared" ref="N7:N17" si="5">F7+J7</f>
        <v>9675</v>
      </c>
      <c r="O7" s="11">
        <f t="shared" ref="O7:O20" si="6">N7/M7*10</f>
        <v>27.02513966480447</v>
      </c>
      <c r="P7" s="11"/>
      <c r="Q7" s="11"/>
      <c r="R7" s="11"/>
      <c r="S7" s="11"/>
      <c r="T7" s="31">
        <v>460</v>
      </c>
      <c r="U7" s="31">
        <v>460</v>
      </c>
      <c r="V7" s="31">
        <v>577</v>
      </c>
      <c r="W7" s="31">
        <f t="shared" ref="W7:W8" si="7">V7/U7*10</f>
        <v>12.543478260869565</v>
      </c>
      <c r="X7" s="31"/>
      <c r="Y7" s="31"/>
      <c r="Z7" s="31"/>
      <c r="AA7" s="31"/>
      <c r="AB7" s="21">
        <v>450</v>
      </c>
      <c r="AC7" s="21">
        <f t="shared" ref="AC7:AC17" si="8">U7</f>
        <v>460</v>
      </c>
      <c r="AD7" s="21">
        <f t="shared" ref="AD7:AD17" si="9">V7</f>
        <v>577</v>
      </c>
      <c r="AE7" s="24">
        <f t="shared" ref="AE7:AE16" si="10">AD7/AC7*10</f>
        <v>12.543478260869565</v>
      </c>
      <c r="AF7" s="21">
        <f t="shared" si="0"/>
        <v>4030</v>
      </c>
      <c r="AG7" s="21">
        <f t="shared" si="1"/>
        <v>4040</v>
      </c>
      <c r="AH7" s="21">
        <f t="shared" si="2"/>
        <v>10252</v>
      </c>
      <c r="AI7" s="24">
        <f t="shared" ref="AI7:AI20" si="11">AH7/AG7*10</f>
        <v>25.376237623762378</v>
      </c>
      <c r="AJ7" s="34">
        <v>500</v>
      </c>
      <c r="AK7" s="34">
        <v>500</v>
      </c>
      <c r="AL7" s="34">
        <v>250</v>
      </c>
      <c r="AM7" s="28">
        <f t="shared" ref="AM7:AM8" si="12">AL7/AK7*10</f>
        <v>5</v>
      </c>
      <c r="AN7" s="40">
        <v>80</v>
      </c>
      <c r="AO7" s="40">
        <v>80</v>
      </c>
      <c r="AP7" s="40">
        <v>24</v>
      </c>
      <c r="AQ7" s="41">
        <f>AP7/AO7*10</f>
        <v>3</v>
      </c>
      <c r="AR7" s="27">
        <f t="shared" ref="AR7:AR8" si="13">AJ7</f>
        <v>500</v>
      </c>
      <c r="AS7" s="27">
        <f t="shared" ref="AS7:AS8" si="14">AK7</f>
        <v>500</v>
      </c>
      <c r="AT7" s="27">
        <f>AL7</f>
        <v>250</v>
      </c>
      <c r="AU7" s="28">
        <f t="shared" ref="AU7:AU11" si="15">AT7/AS7*10</f>
        <v>5</v>
      </c>
    </row>
    <row r="8" spans="1:47" ht="18.75">
      <c r="A8" s="22">
        <v>3</v>
      </c>
      <c r="B8" s="44" t="s">
        <v>11</v>
      </c>
      <c r="C8" s="45"/>
      <c r="D8" s="20">
        <v>6900</v>
      </c>
      <c r="E8" s="17">
        <v>6833</v>
      </c>
      <c r="F8" s="17">
        <v>13666</v>
      </c>
      <c r="G8" s="18">
        <f t="shared" ref="G8:G11" si="16">F8/E8*10</f>
        <v>20</v>
      </c>
      <c r="H8" s="10">
        <v>130</v>
      </c>
      <c r="I8" s="10"/>
      <c r="J8" s="10"/>
      <c r="K8" s="11"/>
      <c r="L8" s="10">
        <f>D8+H8</f>
        <v>7030</v>
      </c>
      <c r="M8" s="10">
        <f>E8+I8</f>
        <v>6833</v>
      </c>
      <c r="N8" s="10">
        <f t="shared" si="5"/>
        <v>13666</v>
      </c>
      <c r="O8" s="11">
        <f t="shared" si="6"/>
        <v>20</v>
      </c>
      <c r="P8" s="11"/>
      <c r="Q8" s="11"/>
      <c r="R8" s="11"/>
      <c r="S8" s="11"/>
      <c r="T8" s="31">
        <v>2288</v>
      </c>
      <c r="U8" s="31">
        <v>2146</v>
      </c>
      <c r="V8" s="31">
        <v>1432</v>
      </c>
      <c r="W8" s="35">
        <f t="shared" si="7"/>
        <v>6.6728797763280525</v>
      </c>
      <c r="X8" s="38">
        <v>100</v>
      </c>
      <c r="Y8" s="38">
        <v>100</v>
      </c>
      <c r="Z8" s="38">
        <v>78</v>
      </c>
      <c r="AA8" s="35">
        <f>Z8/Y8*10</f>
        <v>7.8000000000000007</v>
      </c>
      <c r="AB8" s="38">
        <f>T8+X8</f>
        <v>2388</v>
      </c>
      <c r="AC8" s="38">
        <f t="shared" ref="AC8:AD8" si="17">U8+Y8</f>
        <v>2246</v>
      </c>
      <c r="AD8" s="38">
        <f t="shared" si="17"/>
        <v>1510</v>
      </c>
      <c r="AE8" s="35">
        <f t="shared" si="10"/>
        <v>6.7230632235084595</v>
      </c>
      <c r="AF8" s="21">
        <f t="shared" si="0"/>
        <v>9418</v>
      </c>
      <c r="AG8" s="37">
        <f>M8+AC8</f>
        <v>9079</v>
      </c>
      <c r="AH8" s="21">
        <f t="shared" si="2"/>
        <v>15176</v>
      </c>
      <c r="AI8" s="24">
        <f t="shared" si="11"/>
        <v>16.715497301464918</v>
      </c>
      <c r="AJ8" s="34">
        <v>480</v>
      </c>
      <c r="AK8" s="34">
        <v>480</v>
      </c>
      <c r="AL8" s="34">
        <v>158</v>
      </c>
      <c r="AM8" s="28">
        <f t="shared" si="12"/>
        <v>3.2916666666666665</v>
      </c>
      <c r="AN8" s="28"/>
      <c r="AO8" s="28"/>
      <c r="AP8" s="28"/>
      <c r="AQ8" s="41"/>
      <c r="AR8" s="27">
        <f t="shared" si="13"/>
        <v>480</v>
      </c>
      <c r="AS8" s="27">
        <f t="shared" si="14"/>
        <v>480</v>
      </c>
      <c r="AT8" s="27">
        <f>AL8</f>
        <v>158</v>
      </c>
      <c r="AU8" s="28">
        <f t="shared" si="15"/>
        <v>3.2916666666666665</v>
      </c>
    </row>
    <row r="9" spans="1:47" ht="18.75">
      <c r="A9" s="22">
        <v>4</v>
      </c>
      <c r="B9" s="44" t="s">
        <v>12</v>
      </c>
      <c r="C9" s="45"/>
      <c r="D9" s="20">
        <v>700</v>
      </c>
      <c r="E9" s="17">
        <v>700</v>
      </c>
      <c r="F9" s="17">
        <v>2023</v>
      </c>
      <c r="G9" s="18">
        <f t="shared" si="16"/>
        <v>28.900000000000002</v>
      </c>
      <c r="H9" s="10"/>
      <c r="I9" s="10"/>
      <c r="J9" s="10"/>
      <c r="K9" s="11"/>
      <c r="L9" s="10">
        <f t="shared" si="3"/>
        <v>700</v>
      </c>
      <c r="M9" s="10">
        <f t="shared" si="4"/>
        <v>700</v>
      </c>
      <c r="N9" s="10">
        <f t="shared" si="5"/>
        <v>2023</v>
      </c>
      <c r="O9" s="11">
        <f t="shared" si="6"/>
        <v>28.900000000000002</v>
      </c>
      <c r="P9" s="11"/>
      <c r="Q9" s="11"/>
      <c r="R9" s="11"/>
      <c r="S9" s="11"/>
      <c r="T9" s="31"/>
      <c r="U9" s="31"/>
      <c r="V9" s="31"/>
      <c r="W9" s="31"/>
      <c r="X9" s="31"/>
      <c r="Y9" s="31"/>
      <c r="Z9" s="31"/>
      <c r="AA9" s="31"/>
      <c r="AB9" s="21"/>
      <c r="AC9" s="21">
        <f t="shared" si="8"/>
        <v>0</v>
      </c>
      <c r="AD9" s="21">
        <f t="shared" si="9"/>
        <v>0</v>
      </c>
      <c r="AE9" s="24"/>
      <c r="AF9" s="21">
        <f t="shared" si="0"/>
        <v>700</v>
      </c>
      <c r="AG9" s="21">
        <f t="shared" si="1"/>
        <v>700</v>
      </c>
      <c r="AH9" s="21">
        <f t="shared" si="2"/>
        <v>2023</v>
      </c>
      <c r="AI9" s="24">
        <f t="shared" si="11"/>
        <v>28.900000000000002</v>
      </c>
      <c r="AJ9" s="34"/>
      <c r="AK9" s="34"/>
      <c r="AL9" s="34"/>
      <c r="AM9" s="27"/>
      <c r="AN9" s="27"/>
      <c r="AO9" s="27"/>
      <c r="AP9" s="27"/>
      <c r="AQ9" s="41"/>
      <c r="AR9" s="27"/>
      <c r="AS9" s="27"/>
      <c r="AT9" s="27"/>
      <c r="AU9" s="28"/>
    </row>
    <row r="10" spans="1:47" ht="18.75">
      <c r="A10" s="22">
        <v>5</v>
      </c>
      <c r="B10" s="44" t="s">
        <v>13</v>
      </c>
      <c r="C10" s="45"/>
      <c r="D10" s="20">
        <v>2265</v>
      </c>
      <c r="E10" s="17">
        <v>2265</v>
      </c>
      <c r="F10" s="17">
        <v>6116</v>
      </c>
      <c r="G10" s="18">
        <f t="shared" si="16"/>
        <v>27.002207505518765</v>
      </c>
      <c r="H10" s="10"/>
      <c r="I10" s="10"/>
      <c r="J10" s="10"/>
      <c r="K10" s="11"/>
      <c r="L10" s="10">
        <f t="shared" si="3"/>
        <v>2265</v>
      </c>
      <c r="M10" s="10">
        <f t="shared" si="4"/>
        <v>2265</v>
      </c>
      <c r="N10" s="10">
        <f t="shared" si="5"/>
        <v>6116</v>
      </c>
      <c r="O10" s="11">
        <f t="shared" si="6"/>
        <v>27.002207505518765</v>
      </c>
      <c r="P10" s="11"/>
      <c r="Q10" s="11"/>
      <c r="R10" s="11"/>
      <c r="S10" s="11"/>
      <c r="T10" s="31">
        <v>100</v>
      </c>
      <c r="U10" s="31">
        <v>100</v>
      </c>
      <c r="V10" s="31">
        <v>134</v>
      </c>
      <c r="W10" s="35">
        <f>V10/U10*10</f>
        <v>13.4</v>
      </c>
      <c r="X10" s="35"/>
      <c r="Y10" s="35"/>
      <c r="Z10" s="35"/>
      <c r="AA10" s="35"/>
      <c r="AB10" s="21">
        <v>100</v>
      </c>
      <c r="AC10" s="21">
        <f t="shared" si="8"/>
        <v>100</v>
      </c>
      <c r="AD10" s="21">
        <f t="shared" si="9"/>
        <v>134</v>
      </c>
      <c r="AE10" s="24">
        <f t="shared" si="10"/>
        <v>13.4</v>
      </c>
      <c r="AF10" s="21">
        <f t="shared" si="0"/>
        <v>2365</v>
      </c>
      <c r="AG10" s="21">
        <f>M10+AC10</f>
        <v>2365</v>
      </c>
      <c r="AH10" s="21">
        <f t="shared" si="2"/>
        <v>6250</v>
      </c>
      <c r="AI10" s="35">
        <f t="shared" si="11"/>
        <v>26.427061310782243</v>
      </c>
      <c r="AJ10" s="34">
        <v>61</v>
      </c>
      <c r="AK10" s="34">
        <v>156</v>
      </c>
      <c r="AL10" s="34">
        <v>111</v>
      </c>
      <c r="AM10" s="39">
        <f>AL10/AK10*10</f>
        <v>7.1153846153846159</v>
      </c>
      <c r="AN10" s="32"/>
      <c r="AO10" s="32"/>
      <c r="AP10" s="32"/>
      <c r="AQ10" s="41"/>
      <c r="AR10" s="27">
        <f>AJ10</f>
        <v>61</v>
      </c>
      <c r="AS10" s="27">
        <f t="shared" ref="AS10:AT11" si="18">AK10</f>
        <v>156</v>
      </c>
      <c r="AT10" s="27">
        <f t="shared" si="18"/>
        <v>111</v>
      </c>
      <c r="AU10" s="28">
        <f t="shared" si="15"/>
        <v>7.1153846153846159</v>
      </c>
    </row>
    <row r="11" spans="1:47" ht="18.75">
      <c r="A11" s="22">
        <v>6</v>
      </c>
      <c r="B11" s="44" t="s">
        <v>21</v>
      </c>
      <c r="C11" s="45"/>
      <c r="D11" s="20">
        <v>3500</v>
      </c>
      <c r="E11" s="17">
        <v>3500</v>
      </c>
      <c r="F11" s="17">
        <v>4030</v>
      </c>
      <c r="G11" s="18">
        <f t="shared" si="16"/>
        <v>11.514285714285714</v>
      </c>
      <c r="H11" s="10"/>
      <c r="I11" s="10"/>
      <c r="J11" s="10"/>
      <c r="K11" s="11"/>
      <c r="L11" s="10">
        <f t="shared" si="3"/>
        <v>3500</v>
      </c>
      <c r="M11" s="10">
        <f t="shared" si="4"/>
        <v>3500</v>
      </c>
      <c r="N11" s="10">
        <f t="shared" si="5"/>
        <v>4030</v>
      </c>
      <c r="O11" s="11">
        <f t="shared" si="6"/>
        <v>11.514285714285714</v>
      </c>
      <c r="P11" s="11"/>
      <c r="Q11" s="11"/>
      <c r="R11" s="11"/>
      <c r="S11" s="11"/>
      <c r="T11" s="31">
        <v>455</v>
      </c>
      <c r="U11" s="31">
        <v>455</v>
      </c>
      <c r="V11" s="31">
        <v>326</v>
      </c>
      <c r="W11" s="35">
        <f>V11/U11*10</f>
        <v>7.1648351648351651</v>
      </c>
      <c r="X11" s="35"/>
      <c r="Y11" s="35"/>
      <c r="Z11" s="35"/>
      <c r="AA11" s="35"/>
      <c r="AB11" s="21">
        <v>455</v>
      </c>
      <c r="AC11" s="21">
        <f t="shared" si="8"/>
        <v>455</v>
      </c>
      <c r="AD11" s="21">
        <f t="shared" si="9"/>
        <v>326</v>
      </c>
      <c r="AE11" s="24">
        <f t="shared" si="10"/>
        <v>7.1648351648351651</v>
      </c>
      <c r="AF11" s="21">
        <f t="shared" si="0"/>
        <v>3955</v>
      </c>
      <c r="AG11" s="21">
        <f t="shared" si="1"/>
        <v>3955</v>
      </c>
      <c r="AH11" s="21">
        <f t="shared" si="2"/>
        <v>4356</v>
      </c>
      <c r="AI11" s="24">
        <f t="shared" si="11"/>
        <v>11.013906447534767</v>
      </c>
      <c r="AJ11" s="34">
        <v>500</v>
      </c>
      <c r="AK11" s="34">
        <v>480</v>
      </c>
      <c r="AL11" s="34">
        <v>158</v>
      </c>
      <c r="AM11" s="32">
        <f>AL11/AK11*10</f>
        <v>3.2916666666666665</v>
      </c>
      <c r="AN11" s="32">
        <v>1800</v>
      </c>
      <c r="AO11" s="32"/>
      <c r="AP11" s="32"/>
      <c r="AQ11" s="41"/>
      <c r="AR11" s="27">
        <f>AJ11</f>
        <v>500</v>
      </c>
      <c r="AS11" s="27">
        <f t="shared" si="18"/>
        <v>480</v>
      </c>
      <c r="AT11" s="27">
        <f t="shared" si="18"/>
        <v>158</v>
      </c>
      <c r="AU11" s="28">
        <f t="shared" si="15"/>
        <v>3.2916666666666665</v>
      </c>
    </row>
    <row r="12" spans="1:47" ht="18.75">
      <c r="A12" s="22">
        <v>7</v>
      </c>
      <c r="B12" s="44" t="s">
        <v>14</v>
      </c>
      <c r="C12" s="45"/>
      <c r="D12" s="20">
        <v>9000</v>
      </c>
      <c r="E12" s="17">
        <v>9000</v>
      </c>
      <c r="F12" s="17">
        <v>25920</v>
      </c>
      <c r="G12" s="19">
        <f>F12/E12*10</f>
        <v>28.799999999999997</v>
      </c>
      <c r="H12" s="10"/>
      <c r="I12" s="10"/>
      <c r="J12" s="10"/>
      <c r="K12" s="11"/>
      <c r="L12" s="10">
        <f t="shared" si="3"/>
        <v>9000</v>
      </c>
      <c r="M12" s="10">
        <f t="shared" si="4"/>
        <v>9000</v>
      </c>
      <c r="N12" s="10">
        <f t="shared" si="5"/>
        <v>25920</v>
      </c>
      <c r="O12" s="11">
        <f t="shared" si="6"/>
        <v>28.799999999999997</v>
      </c>
      <c r="P12" s="11"/>
      <c r="Q12" s="11"/>
      <c r="R12" s="11"/>
      <c r="S12" s="11"/>
      <c r="T12" s="31"/>
      <c r="U12" s="31"/>
      <c r="V12" s="31"/>
      <c r="W12" s="35"/>
      <c r="X12" s="35"/>
      <c r="Y12" s="35"/>
      <c r="Z12" s="35"/>
      <c r="AA12" s="35"/>
      <c r="AB12" s="21"/>
      <c r="AC12" s="21">
        <f t="shared" si="8"/>
        <v>0</v>
      </c>
      <c r="AD12" s="21">
        <f t="shared" si="9"/>
        <v>0</v>
      </c>
      <c r="AE12" s="24"/>
      <c r="AF12" s="21">
        <f t="shared" si="0"/>
        <v>9000</v>
      </c>
      <c r="AG12" s="21">
        <f t="shared" si="1"/>
        <v>9000</v>
      </c>
      <c r="AH12" s="21">
        <f t="shared" si="2"/>
        <v>25920</v>
      </c>
      <c r="AI12" s="24">
        <f t="shared" si="11"/>
        <v>28.799999999999997</v>
      </c>
      <c r="AJ12" s="34"/>
      <c r="AK12" s="34"/>
      <c r="AL12" s="34"/>
      <c r="AM12" s="27"/>
      <c r="AN12" s="27"/>
      <c r="AO12" s="27"/>
      <c r="AP12" s="27"/>
      <c r="AQ12" s="41"/>
      <c r="AR12" s="27"/>
      <c r="AS12" s="27"/>
      <c r="AT12" s="27"/>
      <c r="AU12" s="28"/>
    </row>
    <row r="13" spans="1:47" ht="18.75">
      <c r="A13" s="22">
        <v>8</v>
      </c>
      <c r="B13" s="44" t="s">
        <v>15</v>
      </c>
      <c r="C13" s="45"/>
      <c r="D13" s="20">
        <v>4000</v>
      </c>
      <c r="E13" s="17">
        <v>4000</v>
      </c>
      <c r="F13" s="17">
        <v>11100</v>
      </c>
      <c r="G13" s="19">
        <f>F13/E13*10</f>
        <v>27.75</v>
      </c>
      <c r="H13" s="10"/>
      <c r="I13" s="10"/>
      <c r="J13" s="10"/>
      <c r="K13" s="11"/>
      <c r="L13" s="10">
        <f t="shared" si="3"/>
        <v>4000</v>
      </c>
      <c r="M13" s="10">
        <f t="shared" si="4"/>
        <v>4000</v>
      </c>
      <c r="N13" s="10">
        <f t="shared" si="5"/>
        <v>11100</v>
      </c>
      <c r="O13" s="11">
        <f t="shared" si="6"/>
        <v>27.75</v>
      </c>
      <c r="P13" s="11"/>
      <c r="Q13" s="11"/>
      <c r="R13" s="11"/>
      <c r="S13" s="11"/>
      <c r="T13" s="31">
        <v>96</v>
      </c>
      <c r="U13" s="31">
        <v>96</v>
      </c>
      <c r="V13" s="31">
        <v>115</v>
      </c>
      <c r="W13" s="35">
        <f t="shared" ref="W13:W14" si="19">V13/U13*10</f>
        <v>11.979166666666668</v>
      </c>
      <c r="X13" s="35"/>
      <c r="Y13" s="35"/>
      <c r="Z13" s="35"/>
      <c r="AA13" s="35"/>
      <c r="AB13" s="21">
        <v>96</v>
      </c>
      <c r="AC13" s="21">
        <f t="shared" si="8"/>
        <v>96</v>
      </c>
      <c r="AD13" s="21">
        <f t="shared" si="9"/>
        <v>115</v>
      </c>
      <c r="AE13" s="24">
        <f t="shared" si="10"/>
        <v>11.979166666666668</v>
      </c>
      <c r="AF13" s="21">
        <f t="shared" si="0"/>
        <v>4096</v>
      </c>
      <c r="AG13" s="21">
        <f t="shared" si="1"/>
        <v>4096</v>
      </c>
      <c r="AH13" s="21">
        <f t="shared" si="2"/>
        <v>11215</v>
      </c>
      <c r="AI13" s="24">
        <f t="shared" si="11"/>
        <v>27.38037109375</v>
      </c>
      <c r="AJ13" s="34">
        <v>400</v>
      </c>
      <c r="AK13" s="34">
        <v>400</v>
      </c>
      <c r="AL13" s="34">
        <v>168</v>
      </c>
      <c r="AM13" s="27">
        <f>AL13/AK13*10</f>
        <v>4.2</v>
      </c>
      <c r="AN13" s="34">
        <v>650</v>
      </c>
      <c r="AO13" s="34">
        <v>650</v>
      </c>
      <c r="AP13" s="34">
        <v>345</v>
      </c>
      <c r="AQ13" s="41">
        <f t="shared" ref="AQ13" si="20">AP13/AO13*10</f>
        <v>5.3076923076923075</v>
      </c>
      <c r="AR13" s="27">
        <f>AJ13+AN13</f>
        <v>1050</v>
      </c>
      <c r="AS13" s="27">
        <f t="shared" ref="AS13:AT13" si="21">AK13+AO13</f>
        <v>1050</v>
      </c>
      <c r="AT13" s="27">
        <f t="shared" si="21"/>
        <v>513</v>
      </c>
      <c r="AU13" s="28">
        <f>AT13/AS13*10</f>
        <v>4.8857142857142852</v>
      </c>
    </row>
    <row r="14" spans="1:47" ht="18.75">
      <c r="A14" s="22">
        <v>9</v>
      </c>
      <c r="B14" s="44" t="s">
        <v>16</v>
      </c>
      <c r="C14" s="45"/>
      <c r="D14" s="20">
        <v>2950</v>
      </c>
      <c r="E14" s="17">
        <v>2950</v>
      </c>
      <c r="F14" s="17">
        <v>4950</v>
      </c>
      <c r="G14" s="19">
        <f t="shared" ref="G14:G15" si="22">F14/E14*10</f>
        <v>16.779661016949152</v>
      </c>
      <c r="H14" s="10"/>
      <c r="I14" s="10"/>
      <c r="J14" s="10"/>
      <c r="K14" s="11"/>
      <c r="L14" s="10">
        <f t="shared" si="3"/>
        <v>2950</v>
      </c>
      <c r="M14" s="10">
        <f>E14+I14</f>
        <v>2950</v>
      </c>
      <c r="N14" s="10">
        <f t="shared" si="5"/>
        <v>4950</v>
      </c>
      <c r="O14" s="11">
        <f t="shared" si="6"/>
        <v>16.779661016949152</v>
      </c>
      <c r="P14" s="11"/>
      <c r="Q14" s="11"/>
      <c r="R14" s="11"/>
      <c r="S14" s="11"/>
      <c r="T14" s="31">
        <v>200</v>
      </c>
      <c r="U14" s="31">
        <v>200</v>
      </c>
      <c r="V14" s="31">
        <v>113</v>
      </c>
      <c r="W14" s="35">
        <f t="shared" si="19"/>
        <v>5.6499999999999995</v>
      </c>
      <c r="X14" s="35"/>
      <c r="Y14" s="35"/>
      <c r="Z14" s="35"/>
      <c r="AA14" s="35"/>
      <c r="AB14" s="21">
        <v>200</v>
      </c>
      <c r="AC14" s="21">
        <f t="shared" si="8"/>
        <v>200</v>
      </c>
      <c r="AD14" s="21">
        <f t="shared" si="9"/>
        <v>113</v>
      </c>
      <c r="AE14" s="24">
        <f t="shared" si="10"/>
        <v>5.6499999999999995</v>
      </c>
      <c r="AF14" s="21">
        <f t="shared" si="0"/>
        <v>3150</v>
      </c>
      <c r="AG14" s="21">
        <f t="shared" si="1"/>
        <v>3150</v>
      </c>
      <c r="AH14" s="21">
        <f t="shared" si="2"/>
        <v>5063</v>
      </c>
      <c r="AI14" s="24">
        <f t="shared" si="11"/>
        <v>16.073015873015873</v>
      </c>
      <c r="AJ14" s="34"/>
      <c r="AK14" s="34"/>
      <c r="AL14" s="34"/>
      <c r="AM14" s="27"/>
      <c r="AN14" s="27"/>
      <c r="AO14" s="27"/>
      <c r="AP14" s="27"/>
      <c r="AQ14" s="27"/>
      <c r="AR14" s="27"/>
      <c r="AS14" s="27"/>
      <c r="AT14" s="27"/>
      <c r="AU14" s="28"/>
    </row>
    <row r="15" spans="1:47" ht="18.75">
      <c r="A15" s="22">
        <v>10</v>
      </c>
      <c r="B15" s="7" t="s">
        <v>18</v>
      </c>
      <c r="C15" s="8"/>
      <c r="D15" s="20">
        <v>400</v>
      </c>
      <c r="E15" s="20">
        <v>400</v>
      </c>
      <c r="F15" s="20">
        <v>480</v>
      </c>
      <c r="G15" s="19">
        <f t="shared" si="22"/>
        <v>12</v>
      </c>
      <c r="H15" s="9"/>
      <c r="I15" s="9"/>
      <c r="J15" s="9"/>
      <c r="K15" s="11"/>
      <c r="L15" s="10">
        <f t="shared" si="3"/>
        <v>400</v>
      </c>
      <c r="M15" s="10">
        <f t="shared" si="4"/>
        <v>400</v>
      </c>
      <c r="N15" s="10">
        <f t="shared" si="5"/>
        <v>480</v>
      </c>
      <c r="O15" s="11">
        <f t="shared" si="6"/>
        <v>12</v>
      </c>
      <c r="P15" s="11"/>
      <c r="Q15" s="11"/>
      <c r="R15" s="11"/>
      <c r="S15" s="11"/>
      <c r="T15" s="31"/>
      <c r="U15" s="31"/>
      <c r="V15" s="31"/>
      <c r="W15" s="31"/>
      <c r="X15" s="31"/>
      <c r="Y15" s="31"/>
      <c r="Z15" s="31"/>
      <c r="AA15" s="31"/>
      <c r="AB15" s="21"/>
      <c r="AC15" s="21">
        <f t="shared" si="8"/>
        <v>0</v>
      </c>
      <c r="AD15" s="21">
        <f t="shared" si="9"/>
        <v>0</v>
      </c>
      <c r="AE15" s="24"/>
      <c r="AF15" s="21">
        <f t="shared" si="0"/>
        <v>400</v>
      </c>
      <c r="AG15" s="21">
        <f t="shared" si="1"/>
        <v>400</v>
      </c>
      <c r="AH15" s="21">
        <f t="shared" si="2"/>
        <v>480</v>
      </c>
      <c r="AI15" s="24">
        <f t="shared" si="11"/>
        <v>12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1:47" ht="18.75">
      <c r="A16" s="22">
        <v>11</v>
      </c>
      <c r="B16" s="7" t="s">
        <v>19</v>
      </c>
      <c r="C16" s="8"/>
      <c r="D16" s="20">
        <v>1500</v>
      </c>
      <c r="E16" s="20">
        <v>1500</v>
      </c>
      <c r="F16" s="20">
        <v>3600</v>
      </c>
      <c r="G16" s="19">
        <f t="shared" ref="G16:G20" si="23">F16/E16*10</f>
        <v>24</v>
      </c>
      <c r="H16" s="9"/>
      <c r="I16" s="9"/>
      <c r="J16" s="9"/>
      <c r="K16" s="11"/>
      <c r="L16" s="10">
        <f t="shared" si="3"/>
        <v>1500</v>
      </c>
      <c r="M16" s="10">
        <f t="shared" si="4"/>
        <v>1500</v>
      </c>
      <c r="N16" s="10">
        <f t="shared" si="5"/>
        <v>3600</v>
      </c>
      <c r="O16" s="11">
        <f t="shared" si="6"/>
        <v>24</v>
      </c>
      <c r="P16" s="11"/>
      <c r="Q16" s="11"/>
      <c r="R16" s="11"/>
      <c r="S16" s="11"/>
      <c r="T16" s="21">
        <v>250</v>
      </c>
      <c r="U16" s="21">
        <v>250</v>
      </c>
      <c r="V16" s="21">
        <v>230</v>
      </c>
      <c r="W16" s="21">
        <f>V16/U16*10</f>
        <v>9.2000000000000011</v>
      </c>
      <c r="X16" s="21"/>
      <c r="Y16" s="21"/>
      <c r="Z16" s="21"/>
      <c r="AA16" s="21"/>
      <c r="AB16" s="21">
        <v>250</v>
      </c>
      <c r="AC16" s="21">
        <f t="shared" si="8"/>
        <v>250</v>
      </c>
      <c r="AD16" s="21">
        <f t="shared" si="9"/>
        <v>230</v>
      </c>
      <c r="AE16" s="24">
        <f t="shared" si="10"/>
        <v>9.2000000000000011</v>
      </c>
      <c r="AF16" s="21">
        <f t="shared" si="0"/>
        <v>1750</v>
      </c>
      <c r="AG16" s="21">
        <f t="shared" si="1"/>
        <v>1750</v>
      </c>
      <c r="AH16" s="21">
        <f t="shared" si="2"/>
        <v>3830</v>
      </c>
      <c r="AI16" s="24">
        <f t="shared" si="11"/>
        <v>21.885714285714286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8"/>
    </row>
    <row r="17" spans="1:47" ht="18.75">
      <c r="A17" s="22">
        <v>12</v>
      </c>
      <c r="B17" s="7" t="s">
        <v>20</v>
      </c>
      <c r="C17" s="8"/>
      <c r="D17" s="20">
        <v>500</v>
      </c>
      <c r="E17" s="20">
        <v>500</v>
      </c>
      <c r="F17" s="20">
        <v>619</v>
      </c>
      <c r="G17" s="19">
        <f t="shared" si="23"/>
        <v>12.379999999999999</v>
      </c>
      <c r="H17" s="9"/>
      <c r="I17" s="9"/>
      <c r="J17" s="9"/>
      <c r="K17" s="11"/>
      <c r="L17" s="10">
        <f t="shared" si="3"/>
        <v>500</v>
      </c>
      <c r="M17" s="10">
        <f t="shared" si="4"/>
        <v>500</v>
      </c>
      <c r="N17" s="10">
        <f t="shared" si="5"/>
        <v>619</v>
      </c>
      <c r="O17" s="11">
        <f t="shared" si="6"/>
        <v>12.379999999999999</v>
      </c>
      <c r="P17" s="11"/>
      <c r="Q17" s="11"/>
      <c r="R17" s="11"/>
      <c r="S17" s="11"/>
      <c r="T17" s="21"/>
      <c r="U17" s="21"/>
      <c r="V17" s="21"/>
      <c r="W17" s="21"/>
      <c r="X17" s="21"/>
      <c r="Y17" s="21"/>
      <c r="Z17" s="21"/>
      <c r="AA17" s="21"/>
      <c r="AB17" s="21"/>
      <c r="AC17" s="21">
        <f t="shared" si="8"/>
        <v>0</v>
      </c>
      <c r="AD17" s="21">
        <f t="shared" si="9"/>
        <v>0</v>
      </c>
      <c r="AE17" s="21"/>
      <c r="AF17" s="21">
        <f t="shared" si="0"/>
        <v>500</v>
      </c>
      <c r="AG17" s="21">
        <f t="shared" si="1"/>
        <v>500</v>
      </c>
      <c r="AH17" s="21">
        <f t="shared" si="2"/>
        <v>619</v>
      </c>
      <c r="AI17" s="24">
        <f t="shared" si="11"/>
        <v>12.379999999999999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/>
    </row>
    <row r="18" spans="1:47" s="3" customFormat="1" ht="18.75">
      <c r="A18" s="12"/>
      <c r="B18" s="61" t="s">
        <v>7</v>
      </c>
      <c r="C18" s="62"/>
      <c r="D18" s="13">
        <f>SUM(D6:D17)</f>
        <v>37595</v>
      </c>
      <c r="E18" s="30">
        <f>SUM(E6:E17)</f>
        <v>37528</v>
      </c>
      <c r="F18" s="30">
        <f>SUM(F6:F17)</f>
        <v>88366</v>
      </c>
      <c r="G18" s="19">
        <f t="shared" si="23"/>
        <v>23.546685141760818</v>
      </c>
      <c r="H18" s="13"/>
      <c r="I18" s="13"/>
      <c r="J18" s="13"/>
      <c r="K18" s="14"/>
      <c r="L18" s="4">
        <f>SUM(L6:L17)</f>
        <v>37725</v>
      </c>
      <c r="M18" s="15">
        <f>SUM(M6:M17)</f>
        <v>37528</v>
      </c>
      <c r="N18" s="15">
        <f>SUM(N6:N17)</f>
        <v>88366</v>
      </c>
      <c r="O18" s="11">
        <f t="shared" si="6"/>
        <v>23.546685141760818</v>
      </c>
      <c r="P18" s="11"/>
      <c r="Q18" s="11"/>
      <c r="R18" s="11"/>
      <c r="S18" s="11"/>
      <c r="T18" s="22">
        <f>SUM(T6:T17)</f>
        <v>4099</v>
      </c>
      <c r="U18" s="22">
        <f>SUM(U6:U17)</f>
        <v>3957</v>
      </c>
      <c r="V18" s="22">
        <f t="shared" ref="V18" si="24">SUM(V6:V17)</f>
        <v>3352</v>
      </c>
      <c r="W18" s="42">
        <f>V18/U18*10</f>
        <v>8.4710639373262566</v>
      </c>
      <c r="X18" s="22">
        <f>SUM(X6:X17)</f>
        <v>100</v>
      </c>
      <c r="Y18" s="22">
        <f t="shared" ref="Y18:Z18" si="25">SUM(Y6:Y17)</f>
        <v>100</v>
      </c>
      <c r="Z18" s="22">
        <f t="shared" si="25"/>
        <v>78</v>
      </c>
      <c r="AA18" s="22">
        <f>Z18/Y18*10</f>
        <v>7.8000000000000007</v>
      </c>
      <c r="AB18" s="22"/>
      <c r="AC18" s="22">
        <f t="shared" ref="AC18:AD18" si="26">SUM(AC6:AC17)</f>
        <v>4057</v>
      </c>
      <c r="AD18" s="22">
        <f t="shared" si="26"/>
        <v>3430</v>
      </c>
      <c r="AE18" s="24">
        <f t="shared" ref="AE18:AE20" si="27">AD18/AC18*10</f>
        <v>8.4545230465861483</v>
      </c>
      <c r="AF18" s="22">
        <f>SUM(AF6:AF17)</f>
        <v>41914</v>
      </c>
      <c r="AG18" s="22">
        <f t="shared" ref="AG18:AH18" si="28">SUM(AG6:AG17)</f>
        <v>41585</v>
      </c>
      <c r="AH18" s="22">
        <f t="shared" si="28"/>
        <v>91796</v>
      </c>
      <c r="AI18" s="24">
        <f t="shared" si="11"/>
        <v>22.074305639052547</v>
      </c>
      <c r="AJ18" s="6">
        <f>SUM(AJ6:AJ17)</f>
        <v>2191</v>
      </c>
      <c r="AK18" s="6">
        <f>SUM(AK6:AK17)</f>
        <v>2266</v>
      </c>
      <c r="AL18" s="33">
        <f>SUM(AL6:AL17)</f>
        <v>995</v>
      </c>
      <c r="AM18" s="29">
        <f>AL18/AK18*10</f>
        <v>4.3909973521624011</v>
      </c>
      <c r="AN18" s="33">
        <f>SUM(AN6:AN17)</f>
        <v>2530</v>
      </c>
      <c r="AO18" s="33">
        <f t="shared" ref="AO18:AP18" si="29">SUM(AO6:AO17)</f>
        <v>730</v>
      </c>
      <c r="AP18" s="33">
        <f t="shared" si="29"/>
        <v>369</v>
      </c>
      <c r="AQ18" s="29">
        <f>AP18/AO18*10</f>
        <v>5.0547945205479454</v>
      </c>
      <c r="AR18" s="6">
        <f>SUM(AR6:AR17)</f>
        <v>2841</v>
      </c>
      <c r="AS18" s="6">
        <f t="shared" ref="AS18:AT18" si="30">SUM(AS6:AS17)</f>
        <v>2916</v>
      </c>
      <c r="AT18" s="6">
        <f t="shared" si="30"/>
        <v>1340</v>
      </c>
      <c r="AU18" s="28">
        <f t="shared" ref="AU18:AU20" si="31">AT18/AS18*10</f>
        <v>4.5953360768175582</v>
      </c>
    </row>
    <row r="19" spans="1:47" s="3" customFormat="1" ht="18.75">
      <c r="A19" s="12"/>
      <c r="B19" s="44" t="s">
        <v>27</v>
      </c>
      <c r="C19" s="45"/>
      <c r="D19" s="13">
        <v>33493</v>
      </c>
      <c r="E19" s="4">
        <v>33493</v>
      </c>
      <c r="F19" s="4">
        <v>69311</v>
      </c>
      <c r="G19" s="14">
        <f t="shared" si="23"/>
        <v>20.694174902218375</v>
      </c>
      <c r="H19" s="4"/>
      <c r="I19" s="4"/>
      <c r="J19" s="4"/>
      <c r="K19" s="14"/>
      <c r="L19" s="15">
        <f>D19</f>
        <v>33493</v>
      </c>
      <c r="M19" s="15">
        <f>E19+I19</f>
        <v>33493</v>
      </c>
      <c r="N19" s="15">
        <f>F19+J19</f>
        <v>69311</v>
      </c>
      <c r="O19" s="11">
        <f t="shared" si="6"/>
        <v>20.694174902218375</v>
      </c>
      <c r="P19" s="11">
        <v>120</v>
      </c>
      <c r="Q19" s="11">
        <v>120</v>
      </c>
      <c r="R19" s="11">
        <v>60</v>
      </c>
      <c r="S19" s="11">
        <f>R19/Q19*10</f>
        <v>5</v>
      </c>
      <c r="T19" s="22">
        <v>2567</v>
      </c>
      <c r="U19" s="22">
        <v>1545</v>
      </c>
      <c r="V19" s="22">
        <v>1225</v>
      </c>
      <c r="W19" s="42">
        <v>10.199999999999999</v>
      </c>
      <c r="X19" s="22"/>
      <c r="Y19" s="22"/>
      <c r="Z19" s="22"/>
      <c r="AA19" s="22"/>
      <c r="AB19" s="23">
        <f>P19+T19</f>
        <v>2687</v>
      </c>
      <c r="AC19" s="23">
        <f>Q19+U19</f>
        <v>1665</v>
      </c>
      <c r="AD19" s="23">
        <f>R19+V19</f>
        <v>1285</v>
      </c>
      <c r="AE19" s="24">
        <v>10.199999999999999</v>
      </c>
      <c r="AF19" s="23">
        <f>L19+AB19</f>
        <v>36180</v>
      </c>
      <c r="AG19" s="23">
        <f>M19+AC19</f>
        <v>35158</v>
      </c>
      <c r="AH19" s="23">
        <f>N19+AD19</f>
        <v>70596</v>
      </c>
      <c r="AI19" s="24">
        <f t="shared" si="11"/>
        <v>20.079640480118321</v>
      </c>
      <c r="AJ19" s="6"/>
      <c r="AK19" s="6"/>
      <c r="AL19" s="33"/>
      <c r="AM19" s="29"/>
      <c r="AN19" s="29"/>
      <c r="AO19" s="29"/>
      <c r="AP19" s="29"/>
      <c r="AQ19" s="29"/>
      <c r="AR19" s="6"/>
      <c r="AS19" s="6"/>
      <c r="AT19" s="6"/>
      <c r="AU19" s="28"/>
    </row>
    <row r="20" spans="1:47" s="3" customFormat="1" ht="18.75">
      <c r="A20" s="26"/>
      <c r="B20" s="44" t="s">
        <v>8</v>
      </c>
      <c r="C20" s="45"/>
      <c r="D20" s="13">
        <f>D18+D19</f>
        <v>71088</v>
      </c>
      <c r="E20" s="13">
        <f>E18+E19</f>
        <v>71021</v>
      </c>
      <c r="F20" s="13">
        <f>F18+F19</f>
        <v>157677</v>
      </c>
      <c r="G20" s="14">
        <f t="shared" si="23"/>
        <v>22.201461539544638</v>
      </c>
      <c r="H20" s="13"/>
      <c r="I20" s="13"/>
      <c r="J20" s="13"/>
      <c r="K20" s="14"/>
      <c r="L20" s="15">
        <f>L18+L19</f>
        <v>71218</v>
      </c>
      <c r="M20" s="15">
        <f>M18+M19</f>
        <v>71021</v>
      </c>
      <c r="N20" s="15">
        <f>N18+N19</f>
        <v>157677</v>
      </c>
      <c r="O20" s="11">
        <f t="shared" si="6"/>
        <v>22.201461539544638</v>
      </c>
      <c r="P20" s="11">
        <f>P18+P19</f>
        <v>120</v>
      </c>
      <c r="Q20" s="11">
        <f t="shared" ref="Q20:R20" si="32">Q18+Q19</f>
        <v>120</v>
      </c>
      <c r="R20" s="11">
        <f t="shared" si="32"/>
        <v>60</v>
      </c>
      <c r="S20" s="11">
        <f>R20/Q20*10</f>
        <v>5</v>
      </c>
      <c r="T20" s="22">
        <f>T18+T19</f>
        <v>6666</v>
      </c>
      <c r="U20" s="22">
        <f t="shared" ref="U20:V20" si="33">U18+U19</f>
        <v>5502</v>
      </c>
      <c r="V20" s="22">
        <f t="shared" si="33"/>
        <v>4577</v>
      </c>
      <c r="W20" s="42">
        <f t="shared" ref="W20" si="34">V20/U20*10</f>
        <v>8.3187931661214094</v>
      </c>
      <c r="X20" s="22">
        <f>X18+X19</f>
        <v>100</v>
      </c>
      <c r="Y20" s="22">
        <f t="shared" ref="Y20:Z20" si="35">Y18+Y19</f>
        <v>100</v>
      </c>
      <c r="Z20" s="22">
        <f t="shared" si="35"/>
        <v>78</v>
      </c>
      <c r="AA20" s="22">
        <f t="shared" ref="AA20" si="36">Z20/Y20*10</f>
        <v>7.8000000000000007</v>
      </c>
      <c r="AB20" s="22">
        <f>AB18+AB19</f>
        <v>2687</v>
      </c>
      <c r="AC20" s="22">
        <f t="shared" ref="AC20:AD20" si="37">AC18+AC19</f>
        <v>5722</v>
      </c>
      <c r="AD20" s="22">
        <f t="shared" si="37"/>
        <v>4715</v>
      </c>
      <c r="AE20" s="24">
        <f t="shared" si="27"/>
        <v>8.2401258301293261</v>
      </c>
      <c r="AF20" s="23">
        <f>AF18+AF19</f>
        <v>78094</v>
      </c>
      <c r="AG20" s="23">
        <f t="shared" ref="AG20:AH20" si="38">AG18+AG19</f>
        <v>76743</v>
      </c>
      <c r="AH20" s="23">
        <f t="shared" si="38"/>
        <v>162392</v>
      </c>
      <c r="AI20" s="24">
        <f t="shared" si="11"/>
        <v>21.160496722828142</v>
      </c>
      <c r="AJ20" s="6">
        <f>AJ18+AJ19</f>
        <v>2191</v>
      </c>
      <c r="AK20" s="6">
        <f t="shared" ref="AK20:AL20" si="39">AK18+AK19</f>
        <v>2266</v>
      </c>
      <c r="AL20" s="33">
        <f t="shared" si="39"/>
        <v>995</v>
      </c>
      <c r="AM20" s="29">
        <f t="shared" ref="AM20" si="40">AL20/AK20*10</f>
        <v>4.3909973521624011</v>
      </c>
      <c r="AN20" s="33">
        <f>AN18+AN19</f>
        <v>2530</v>
      </c>
      <c r="AO20" s="33">
        <f>AO18+AO19</f>
        <v>730</v>
      </c>
      <c r="AP20" s="33">
        <f t="shared" ref="AP20:AQ20" si="41">AP18+AP19</f>
        <v>369</v>
      </c>
      <c r="AQ20" s="29">
        <f t="shared" si="41"/>
        <v>5.0547945205479454</v>
      </c>
      <c r="AR20" s="6">
        <f>AR18+AR19</f>
        <v>2841</v>
      </c>
      <c r="AS20" s="6">
        <f t="shared" ref="AS20:AT20" si="42">AS18+AS19</f>
        <v>2916</v>
      </c>
      <c r="AT20" s="6">
        <f t="shared" si="42"/>
        <v>1340</v>
      </c>
      <c r="AU20" s="28">
        <f t="shared" si="31"/>
        <v>4.5953360768175582</v>
      </c>
    </row>
    <row r="21" spans="1:47" s="3" customFormat="1">
      <c r="A21" s="16"/>
    </row>
    <row r="22" spans="1:4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4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47">
      <c r="B24" s="16"/>
      <c r="E24" s="2"/>
      <c r="F24" s="2"/>
      <c r="G24" s="2"/>
      <c r="H24" s="2"/>
      <c r="I24" s="2"/>
    </row>
    <row r="25" spans="1:47">
      <c r="D25" s="43"/>
      <c r="E25" s="43"/>
      <c r="F25" s="43"/>
      <c r="G25" s="43"/>
      <c r="H25" s="43"/>
    </row>
    <row r="27" spans="1:47">
      <c r="AH27" s="25"/>
    </row>
  </sheetData>
  <mergeCells count="27">
    <mergeCell ref="AJ4:AM4"/>
    <mergeCell ref="AR4:AU4"/>
    <mergeCell ref="AB4:AE4"/>
    <mergeCell ref="AF4:AI4"/>
    <mergeCell ref="B18:C18"/>
    <mergeCell ref="B13:C13"/>
    <mergeCell ref="B12:C12"/>
    <mergeCell ref="T4:W4"/>
    <mergeCell ref="P4:S4"/>
    <mergeCell ref="X4:AA4"/>
    <mergeCell ref="AN4:AQ4"/>
    <mergeCell ref="D25:H25"/>
    <mergeCell ref="B14:C14"/>
    <mergeCell ref="B20:C20"/>
    <mergeCell ref="B19:C19"/>
    <mergeCell ref="A3:W3"/>
    <mergeCell ref="D4:G4"/>
    <mergeCell ref="H4:K4"/>
    <mergeCell ref="L4:O4"/>
    <mergeCell ref="B11:C11"/>
    <mergeCell ref="B10:C10"/>
    <mergeCell ref="B9:C9"/>
    <mergeCell ref="B8:C8"/>
    <mergeCell ref="B7:C7"/>
    <mergeCell ref="B6:C6"/>
    <mergeCell ref="B4:C5"/>
    <mergeCell ref="A4:A5"/>
  </mergeCells>
  <pageMargins left="0.39370078740157483" right="0.27559055118110237" top="0.74803149606299213" bottom="0.74803149606299213" header="0.31496062992125984" footer="0.31496062992125984"/>
  <pageSetup paperSize="9" scale="76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2020-08-10T08:00:03Z</cp:lastPrinted>
  <dcterms:created xsi:type="dcterms:W3CDTF">2012-07-11T10:51:47Z</dcterms:created>
  <dcterms:modified xsi:type="dcterms:W3CDTF">2020-08-10T11:43:17Z</dcterms:modified>
</cp:coreProperties>
</file>